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Kaffe- och vattenautomater 2023\3 Förvaltning\14 Prisjusteringar och sortimentändringar\Endast sortimentändring\Selecta\2024-11-08\"/>
    </mc:Choice>
  </mc:AlternateContent>
  <xr:revisionPtr revIDLastSave="0" documentId="13_ncr:1_{A36402D3-AB14-4999-B752-CF0A88C5581C}" xr6:coauthVersionLast="47" xr6:coauthVersionMax="47" xr10:uidLastSave="{00000000-0000-0000-0000-000000000000}"/>
  <bookViews>
    <workbookView xWindow="10080" yWindow="225" windowWidth="31665" windowHeight="18990" tabRatio="943" firstSheet="3" activeTab="9" xr2:uid="{00000000-000D-0000-FFFF-FFFF00000000}"/>
  </bookViews>
  <sheets>
    <sheet name="Hyra och köp vattenautomater" sheetId="1" r:id="rId1"/>
    <sheet name="Underskåp vattenautomater" sheetId="13" state="hidden" r:id="rId2"/>
    <sheet name="Service vattenautomater" sheetId="2" r:id="rId3"/>
    <sheet name="Övrigt sortiment varor (vatten)" sheetId="3" r:id="rId4"/>
    <sheet name="Övriga automater (vatten)" sheetId="4" state="hidden" r:id="rId5"/>
    <sheet name="Hyra och köp kaffeautomater" sheetId="9" r:id="rId6"/>
    <sheet name="Underskåp kaffeautomater" sheetId="14" r:id="rId7"/>
    <sheet name="Service kaffeautomater" sheetId="5" r:id="rId8"/>
    <sheet name="Varor (kaffe)" sheetId="6" r:id="rId9"/>
    <sheet name="Övrigt sortiment varor (kaffe)" sheetId="7" r:id="rId10"/>
    <sheet name="Övriga automater (kaffe)" sheetId="8" r:id="rId11"/>
  </sheets>
  <definedNames>
    <definedName name="_xlnm.Print_Area" localSheetId="5">'Hyra och köp kaffeautomater'!$A$1:$L$15</definedName>
    <definedName name="_xlnm.Print_Area" localSheetId="8">'Varor (kaffe)'!$A$1:$R$38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6" l="1"/>
  <c r="L19" i="7"/>
  <c r="K19" i="7"/>
  <c r="L18" i="7"/>
  <c r="K18" i="7"/>
  <c r="L17" i="7"/>
  <c r="K17" i="7"/>
  <c r="L16" i="7"/>
  <c r="K16" i="7"/>
  <c r="L15" i="7"/>
  <c r="K15" i="7"/>
  <c r="L14" i="7"/>
  <c r="K14" i="7" s="1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L6" i="7"/>
  <c r="K6" i="7"/>
  <c r="L5" i="7"/>
  <c r="K5" i="7"/>
  <c r="L4" i="7"/>
  <c r="K4" i="7"/>
  <c r="M13" i="6"/>
  <c r="M12" i="6"/>
  <c r="M9" i="6"/>
  <c r="N5" i="6"/>
  <c r="M5" i="6" s="1"/>
  <c r="N6" i="6"/>
  <c r="M6" i="6" s="1"/>
  <c r="N7" i="6"/>
  <c r="M7" i="6" s="1"/>
  <c r="N8" i="6"/>
  <c r="M8" i="6" s="1"/>
  <c r="N9" i="6"/>
  <c r="N10" i="6"/>
  <c r="M10" i="6" s="1"/>
  <c r="N11" i="6"/>
  <c r="M11" i="6" s="1"/>
  <c r="N12" i="6"/>
  <c r="N13" i="6"/>
  <c r="N4" i="6"/>
  <c r="M4" i="6" s="1"/>
</calcChain>
</file>

<file path=xl/sharedStrings.xml><?xml version="1.0" encoding="utf-8"?>
<sst xmlns="http://schemas.openxmlformats.org/spreadsheetml/2006/main" count="948" uniqueCount="379">
  <si>
    <t>Benämning</t>
  </si>
  <si>
    <t>Enhet (kvantitet)</t>
  </si>
  <si>
    <t>Fullservice</t>
  </si>
  <si>
    <t>Position i varukorg</t>
  </si>
  <si>
    <t>Vara</t>
  </si>
  <si>
    <t>Artikelbenämning</t>
  </si>
  <si>
    <t>Artikelnummer</t>
  </si>
  <si>
    <t>Kolsyreflaska</t>
  </si>
  <si>
    <t>kg</t>
  </si>
  <si>
    <t>Hygienisk service</t>
  </si>
  <si>
    <t>Kg</t>
  </si>
  <si>
    <t>Kaffe</t>
  </si>
  <si>
    <t>Hela bönor</t>
  </si>
  <si>
    <t>Mörkrost</t>
  </si>
  <si>
    <t>Pris/kg ska anges</t>
  </si>
  <si>
    <t>Mellanrost</t>
  </si>
  <si>
    <t>Espresso</t>
  </si>
  <si>
    <t>Malda bönor</t>
  </si>
  <si>
    <t>Instant</t>
  </si>
  <si>
    <t>Te</t>
  </si>
  <si>
    <t>Svart</t>
  </si>
  <si>
    <t>Smaksatt</t>
  </si>
  <si>
    <t>Rött</t>
  </si>
  <si>
    <t>Grönt</t>
  </si>
  <si>
    <t>Ört</t>
  </si>
  <si>
    <t>Choklad</t>
  </si>
  <si>
    <t>Styck</t>
  </si>
  <si>
    <t>Mjölkdryck</t>
  </si>
  <si>
    <t>Ekologisk</t>
  </si>
  <si>
    <t>Tetra</t>
  </si>
  <si>
    <t>Laktosfri</t>
  </si>
  <si>
    <t>Mjölkpulver</t>
  </si>
  <si>
    <t>Socker</t>
  </si>
  <si>
    <t>Strösocker</t>
  </si>
  <si>
    <t>Strösocker, ekologisk produktion</t>
  </si>
  <si>
    <t>Portionsförpackat</t>
  </si>
  <si>
    <t>Strö/bit</t>
  </si>
  <si>
    <t>Honung</t>
  </si>
  <si>
    <t>Flytande</t>
  </si>
  <si>
    <t>g</t>
  </si>
  <si>
    <t>Sötningsmedel</t>
  </si>
  <si>
    <t>Pris per 50 gr ska anges</t>
  </si>
  <si>
    <t>Förpackning</t>
  </si>
  <si>
    <t>Pappmugg</t>
  </si>
  <si>
    <t>ca 20-30 cl</t>
  </si>
  <si>
    <t>Pris per 1 000 styck ska anges</t>
  </si>
  <si>
    <t>ca 10-12 cl</t>
  </si>
  <si>
    <t>Rörpinne/sked</t>
  </si>
  <si>
    <t>Ska passa offererad mugg 20-30 cl</t>
  </si>
  <si>
    <t>Kaffe (övriga varumärken)</t>
  </si>
  <si>
    <t>Te (övriga smaker och varumärken)</t>
  </si>
  <si>
    <t>Havremjölk, literförpackning</t>
  </si>
  <si>
    <t>Havremjölk, portionsförpackad</t>
  </si>
  <si>
    <t>Mjölk (övriga varumärken, ej färskmjölk i 1 liter)</t>
  </si>
  <si>
    <t>Mjölkpulver (övriga varumärken)</t>
  </si>
  <si>
    <t>Chokladpulver (övriga varumärken)</t>
  </si>
  <si>
    <t>Övriga drycker som går att tillreda i automat</t>
  </si>
  <si>
    <t>Bryggfilter till kaffebryggare</t>
  </si>
  <si>
    <t>Termos anpassade för kaffeautomater, som passar offererad automat</t>
  </si>
  <si>
    <t>Smakessenser</t>
  </si>
  <si>
    <t>Termosbryggare</t>
  </si>
  <si>
    <t>Urnbryggare</t>
  </si>
  <si>
    <t>Kaffebryggare (mindre modell)</t>
  </si>
  <si>
    <t>Förpackningsstorlek (minsta beställningsbara enhet)</t>
  </si>
  <si>
    <t>Takpris per förpackning i kolumn I (minsta beställningsbara enhet)</t>
  </si>
  <si>
    <t>Klassisk smak såsom Earl Grey, English breakfast tea eller likvärdig.</t>
  </si>
  <si>
    <t>Klassisk smak, såsom Earl Grey, English breakfast tea eller likvärdig.</t>
  </si>
  <si>
    <t>Liten modell 80-160 koppar/fyllning</t>
  </si>
  <si>
    <t>Mellan modell 161 - 300 koppar/fyllning</t>
  </si>
  <si>
    <t>Pris per liter ska anges</t>
  </si>
  <si>
    <t>Takpris per månad per vattenautomat</t>
  </si>
  <si>
    <t>Hyra och köp vattenautomater</t>
  </si>
  <si>
    <t>Kylkapacitet</t>
  </si>
  <si>
    <t>Modellbetckning</t>
  </si>
  <si>
    <t>Takpris köp</t>
  </si>
  <si>
    <t>Takpris hyra per månad för hyresperiod om 12 månader</t>
  </si>
  <si>
    <t>Takpris hyra per månad för hyresperiod om 24 månader</t>
  </si>
  <si>
    <t>Takpris hyra per månad för hyresperiod om 36 månader</t>
  </si>
  <si>
    <t>Takpris hyra per månad för hyresperiod om 48 månader</t>
  </si>
  <si>
    <t>Underskåp vattenautomater</t>
  </si>
  <si>
    <t xml:space="preserve">Modellbeteckning </t>
  </si>
  <si>
    <t>Service vattenautomater</t>
  </si>
  <si>
    <t>Offererat takpris</t>
  </si>
  <si>
    <t>Övrigt sortiment varor (vatten)</t>
  </si>
  <si>
    <t>Vara
(förifyllda beskrivningar nedan i denna kolumn är exempel)</t>
  </si>
  <si>
    <t>Övriga automater (vatten)</t>
  </si>
  <si>
    <t>Modellbeteckning</t>
  </si>
  <si>
    <t>Beskrivning av eventuell tillgänglighetsanpassning</t>
  </si>
  <si>
    <t>Typ av vattenautomat (fristående/inbyggd/bänkmodell m.m.)</t>
  </si>
  <si>
    <t>Hyra och köp kaffeautomater</t>
  </si>
  <si>
    <t>Takpris köp (utvärderas ej)</t>
  </si>
  <si>
    <t>Service kaffeautomater</t>
  </si>
  <si>
    <t>Takpris per månad i SEK för hygienisk service per kaffeautomat</t>
  </si>
  <si>
    <t>Takpris per månad i SEK för fullservice per kaffeautomat</t>
  </si>
  <si>
    <t>Varor (kaffe)</t>
  </si>
  <si>
    <t>Information om vara</t>
  </si>
  <si>
    <t>Detaljerad information om vara</t>
  </si>
  <si>
    <t>Övriga automater (kaffe)</t>
  </si>
  <si>
    <t>Takpris hyra/månad för hyresperiod om 12 månader</t>
  </si>
  <si>
    <t>Takpris hyra/månad för hyresperiod om 24  månader</t>
  </si>
  <si>
    <t>Takpris hyra/månad för hyresperiod om 36 månader</t>
  </si>
  <si>
    <t>Takpris hyra/månad för hyresperiod om 48 månader</t>
  </si>
  <si>
    <r>
      <t xml:space="preserve">Kort beskrivning av kaffeautomat 
</t>
    </r>
    <r>
      <rPr>
        <b/>
        <sz val="9"/>
        <rFont val="Arial"/>
        <family val="2"/>
      </rPr>
      <t>(förifyllda beskrivningar nedan i denna kolumn är exempel)</t>
    </r>
  </si>
  <si>
    <t xml:space="preserve">Tabell 1 - Fullservice vattenautomater </t>
  </si>
  <si>
    <t>Eventuell detaljerad information om vara</t>
  </si>
  <si>
    <t>Bägare/mugg till vatten 20-30 cl</t>
  </si>
  <si>
    <t>Energiförbrukning Kaffeautomat (anges i enhet Wh/h, Stand By/Idle phase)*</t>
  </si>
  <si>
    <t xml:space="preserve"> Minst 30 liter/h</t>
  </si>
  <si>
    <t xml:space="preserve"> Minst 40 liter/h</t>
  </si>
  <si>
    <t xml:space="preserve"> Minst 80 liter/h</t>
  </si>
  <si>
    <t xml:space="preserve"> Minst 95 liter/h</t>
  </si>
  <si>
    <t>Takpris hyra/månad för hyresperiod om 24 månader</t>
  </si>
  <si>
    <t>Underskåp kaffeautomater</t>
  </si>
  <si>
    <t>Övrigt sortiment varor (kaffe)</t>
  </si>
  <si>
    <t>Maximalt 25 tepåsar per förpackning.</t>
  </si>
  <si>
    <t>Portionsförpackning på cirka 1,6-2 cl.</t>
  </si>
  <si>
    <t>Högsta accepterade vikt per förpackning är ett (1) kg. Ett emballage får innehålla maximalt 12 kg.</t>
  </si>
  <si>
    <t>Maximal vikt per förpackning är två (2) kg. Ett emballage får maximalt innehålla 12 kg.</t>
  </si>
  <si>
    <t>Portionsförpackat, exempelvis inslagna sockerbitar eller lössocker i rör eller påse.</t>
  </si>
  <si>
    <t>Maximal vikt per förpackning är 500 g. Ett emballage får innehålla maximalt ett (1) kg.</t>
  </si>
  <si>
    <t>Maximalt antal portionsförpackningar per offererad förpackning ska vara 600 stycken.</t>
  </si>
  <si>
    <t>Krav gällande förpackning</t>
  </si>
  <si>
    <t>Takpris per förpackning i kolumn G (minsta beställningsbara enhet)</t>
  </si>
  <si>
    <t>Offererat takpris per angiven enhet i kolumn J</t>
  </si>
  <si>
    <t>Enhet för lämnat takpris i kolumn I</t>
  </si>
  <si>
    <t>Takpris hyra/månad  för hyresperiod om 36 månader</t>
  </si>
  <si>
    <t>CARRARA S B2B 1KG</t>
  </si>
  <si>
    <t>CARRARA S FB 1 KG</t>
  </si>
  <si>
    <t>CARRARA S ES 1 KG</t>
  </si>
  <si>
    <t>Carrara B2B 2kg</t>
  </si>
  <si>
    <t>Carrara ES 2kg</t>
  </si>
  <si>
    <t>CARRARA FB 2 KG</t>
  </si>
  <si>
    <t xml:space="preserve">De Jong Zia </t>
  </si>
  <si>
    <t>Carrara Large ES 4 kg</t>
  </si>
  <si>
    <t>CFL Dark, Whole Beans 1kg, Org/RA</t>
  </si>
  <si>
    <t>PR PROGRES</t>
  </si>
  <si>
    <t>CFL Medium, Whole Beans 1kg, Org/RA</t>
  </si>
  <si>
    <t>PR PERPETUEL</t>
  </si>
  <si>
    <t>PR AGILE</t>
  </si>
  <si>
    <t>Löfbergs Coppomo</t>
  </si>
  <si>
    <t>MIOFINO ECOLOGICA DARK</t>
  </si>
  <si>
    <t>LÖFBERGS DARK</t>
  </si>
  <si>
    <t>MIOFINO ETICO</t>
  </si>
  <si>
    <t>ARVID NORDQUIST H NATURE</t>
  </si>
  <si>
    <t>ARVID NORDQUIST DARK IN</t>
  </si>
  <si>
    <t>LÖFBERGS BOLD ESP</t>
  </si>
  <si>
    <t>Fineleaf Earl Grey</t>
  </si>
  <si>
    <t>Fineleaf English Breakfast</t>
  </si>
  <si>
    <t>Fineleaf Forest Fruit</t>
  </si>
  <si>
    <t>Follis Black Currant</t>
  </si>
  <si>
    <t>Fineleaf Black Chai</t>
  </si>
  <si>
    <t>Follis Classic Lemon</t>
  </si>
  <si>
    <t>Fineleaf Roobios</t>
  </si>
  <si>
    <t>Fineleaf Green tea</t>
  </si>
  <si>
    <t>Follies Classic Green tea</t>
  </si>
  <si>
    <t>Life By Follis Lakritskryddor</t>
  </si>
  <si>
    <t>Pelican Rouge Rustik</t>
  </si>
  <si>
    <t>0,75kg</t>
  </si>
  <si>
    <t>Barry Callebaut HC</t>
  </si>
  <si>
    <t>MJÖLK H 2 CL MELLAN EKO 100 ST</t>
  </si>
  <si>
    <t>100st 2cl tetror</t>
  </si>
  <si>
    <t>MJÖLK H 2 CL LAKTOSFRI 100 ST</t>
  </si>
  <si>
    <t>0,5 kg</t>
  </si>
  <si>
    <t>STRÖSOCKER KRAV MÄRKT 1 KG</t>
  </si>
  <si>
    <t>1 kg</t>
  </si>
  <si>
    <t>SOCKER BIT DC-2 DISPLAYBOX</t>
  </si>
  <si>
    <t>1,05 kg</t>
  </si>
  <si>
    <t>FLYTANDE HONUNG 350G</t>
  </si>
  <si>
    <t>0,35kg</t>
  </si>
  <si>
    <t>SUKETTER 2-PACK 500 ST/FÖRP</t>
  </si>
  <si>
    <t>1 frp m 500 portionsförpackningar</t>
  </si>
  <si>
    <t>PAPPERSMUGG 25 CL SELECTA SVAN</t>
  </si>
  <si>
    <t>1 krt om 1600 bägare</t>
  </si>
  <si>
    <t>Pappersmugg Espresso</t>
  </si>
  <si>
    <t>4683sv</t>
  </si>
  <si>
    <t>1 krt om 1000 bägare</t>
  </si>
  <si>
    <t>OMRÖRARE TRÄ 14CMX1000 ST</t>
  </si>
  <si>
    <t xml:space="preserve">1 ask om 1000st </t>
  </si>
  <si>
    <t>Espresso hela bönor</t>
  </si>
  <si>
    <t>CLA 4048 N SINCERO ESPRE 6X1KG</t>
  </si>
  <si>
    <t>Mellanrost hela bönor</t>
  </si>
  <si>
    <t>CLA CHEFS BLEND WB 6X1 KG 4129</t>
  </si>
  <si>
    <t>ZOÉ ESPR.CERTO WB 500G EKO&amp;FT</t>
  </si>
  <si>
    <t>Mörkrost hela bönor</t>
  </si>
  <si>
    <t>4049 WB DRK KRA&amp;UTZ 1KG EKO&amp;FT</t>
  </si>
  <si>
    <t>Mörkrost malet</t>
  </si>
  <si>
    <t>CLA 4032 AUT 1 KG RVM ETHIC HA</t>
  </si>
  <si>
    <t>CLA 4121 GR.FOREST WHB 1000 G</t>
  </si>
  <si>
    <t>LÖF 20411 WB MEDIUM ORG 1000 G</t>
  </si>
  <si>
    <t>LÖF20415 WB DRK FT/KRAV/EKO1KG</t>
  </si>
  <si>
    <t>LÖFBERGS 20247 1 KG AUT MÖ RVM</t>
  </si>
  <si>
    <t>LÖFBERGS 20257 1 KG AUT SK RVM</t>
  </si>
  <si>
    <t>ZOE CUL WB DARK 750G EKO &amp; FT</t>
  </si>
  <si>
    <t>ZOÉ CULTIVO12217130 1KG EKO&amp;FT</t>
  </si>
  <si>
    <t>ZOEGAS ECO WHB 750 G MÖRK</t>
  </si>
  <si>
    <t>MIO VERO FT/EKO R&amp;G 1000G</t>
  </si>
  <si>
    <t>PELICAN R FUTUR FT ORG WB 8X1</t>
  </si>
  <si>
    <t>PELICAN R PROLONGER FTORG 8X1</t>
  </si>
  <si>
    <t>Te, 20 pack</t>
  </si>
  <si>
    <t>LIFE BY FOLLIS ACAI GRANATÄPP</t>
  </si>
  <si>
    <t>LIFE BY FOLLIS APELSIN ROSMAR</t>
  </si>
  <si>
    <t>LIFE BY FOLLIS CITRON INGEFÄR</t>
  </si>
  <si>
    <t>Te, 25 pack</t>
  </si>
  <si>
    <t>FINELEAF 25P GINGER LEMON</t>
  </si>
  <si>
    <t>FINELEAF 25P GREEN TEA LEMON</t>
  </si>
  <si>
    <t>FINELEAF 25P GRÖNT JASMIN</t>
  </si>
  <si>
    <t>LIFE BY FOLLIS GURKMEJA KRYDD</t>
  </si>
  <si>
    <t>LIFE BY FOLLIS HALLON GRÄDDE</t>
  </si>
  <si>
    <t>LIFE BY FOLLIS KOKOS ANANAS</t>
  </si>
  <si>
    <t>OATLY IKAFFE 1 LITER</t>
  </si>
  <si>
    <t>Havredryck portionsförpackad</t>
  </si>
  <si>
    <t>1 krt</t>
  </si>
  <si>
    <t>Ärtdryck, literförpackning</t>
  </si>
  <si>
    <t>SPROUD BARISTA 1L</t>
  </si>
  <si>
    <t>UHT mjölk</t>
  </si>
  <si>
    <t>MELLANMJÖLK LÅNGHÅLLBARHET 1L</t>
  </si>
  <si>
    <t>UHT mjölk laktosfri</t>
  </si>
  <si>
    <t>LAKTOSFRI M-MJÖLK 1,5% UHT 1L</t>
  </si>
  <si>
    <t>Ekologiskt mjölkpulver</t>
  </si>
  <si>
    <t>LATTEO EKO 100% MJÖLKPULV 500G</t>
  </si>
  <si>
    <t>Veganskt alternativ till mjölkpulver</t>
  </si>
  <si>
    <t>PLNT VEGAN TOPPING 750G</t>
  </si>
  <si>
    <t>Veganskt chokladpulver</t>
  </si>
  <si>
    <t>PLNT VEGAN CHOKLADDRYCK 750G</t>
  </si>
  <si>
    <t>Chai latte</t>
  </si>
  <si>
    <t>CAPRIMO CHAI LATTE 1 KG</t>
  </si>
  <si>
    <r>
      <t xml:space="preserve">Lock till bägare, för engångsbruk, </t>
    </r>
    <r>
      <rPr>
        <sz val="11"/>
        <color theme="1"/>
        <rFont val="Calibri"/>
        <family val="2"/>
        <scheme val="minor"/>
      </rPr>
      <t>förnybar råvara</t>
    </r>
  </si>
  <si>
    <t>LOCK BAGASSE PAPPERSMUGG 25CL</t>
  </si>
  <si>
    <t>1000 st</t>
  </si>
  <si>
    <t>FILTER 1X4 12X200/KRT MELITTA</t>
  </si>
  <si>
    <t>200 st</t>
  </si>
  <si>
    <t>TERMOS ROSTFRI 1L</t>
  </si>
  <si>
    <t>1 st</t>
  </si>
  <si>
    <t>Smaksättning kaffe</t>
  </si>
  <si>
    <t>HASSELNÖT SYRUP 1 LITER</t>
  </si>
  <si>
    <t>CQ Mega Gold A</t>
  </si>
  <si>
    <t>CQ Thermos A</t>
  </si>
  <si>
    <t>CQ Thermos M</t>
  </si>
  <si>
    <t>CQ M-1</t>
  </si>
  <si>
    <t>CQ Tower</t>
  </si>
  <si>
    <t>WMF 9000 F VB</t>
  </si>
  <si>
    <t>WMF 1100S</t>
  </si>
  <si>
    <t>Liten modell 80-160 koppar/fyllning, hela bönor, kan utrustas med mjölkkyl</t>
  </si>
  <si>
    <t>WMF 1500S+</t>
  </si>
  <si>
    <t xml:space="preserve">9732023000   </t>
  </si>
  <si>
    <t>Mellan modell 161 - 300 koppar/fyllning, hela bönor, kan utrustas med mjölkkyl</t>
  </si>
  <si>
    <t>WMF 5000S+</t>
  </si>
  <si>
    <t>WMF 5000S+ D 2-M 10,5L K + SUM</t>
  </si>
  <si>
    <t>Mellan modell 161 - 300 koppar/fyllning, hela bönor, komplett med mjölkkyl</t>
  </si>
  <si>
    <t xml:space="preserve">B3 </t>
  </si>
  <si>
    <t xml:space="preserve">E4 </t>
  </si>
  <si>
    <t>E7</t>
  </si>
  <si>
    <t>T1</t>
  </si>
  <si>
    <t>C2</t>
  </si>
  <si>
    <t xml:space="preserve">C3 </t>
  </si>
  <si>
    <t>B4</t>
  </si>
  <si>
    <t>E6</t>
  </si>
  <si>
    <t>E6+</t>
  </si>
  <si>
    <t>DeJong LUA 9235</t>
  </si>
  <si>
    <t>DeJong LUA 8135</t>
  </si>
  <si>
    <t>Bägare 25 cl</t>
  </si>
  <si>
    <t>krt</t>
  </si>
  <si>
    <t>7,5 kg kolsyra</t>
  </si>
  <si>
    <t>1 flaska</t>
  </si>
  <si>
    <t>5 kg kolsyra</t>
  </si>
  <si>
    <t>förpackning</t>
  </si>
  <si>
    <t>FINELEAF 25P ROOIBOS VAN/ORA</t>
  </si>
  <si>
    <t>FINELEAF 25P TEA MINT</t>
  </si>
  <si>
    <t>FINELEAF 25P WHITE RASPBERRY</t>
  </si>
  <si>
    <t>LIFE BY FOLLIS PÄRON VANILJ</t>
  </si>
  <si>
    <t>LIFE BY FOLLIS RABARBER VANIL</t>
  </si>
  <si>
    <t>liter</t>
  </si>
  <si>
    <t>Malet mörkrost</t>
  </si>
  <si>
    <t>För kaffebryggare</t>
  </si>
  <si>
    <t>LÖFBERGS 20220 R&amp;G 125G</t>
  </si>
  <si>
    <t>1 krt (48x125G)</t>
  </si>
  <si>
    <t>LÖFBERGS 20240 R&amp;G 100G</t>
  </si>
  <si>
    <t>1 krt (60x100G)</t>
  </si>
  <si>
    <t>LÖFBERGS 20263 R&amp;G 250G</t>
  </si>
  <si>
    <t>1 krt (24x250G)</t>
  </si>
  <si>
    <t>LÖF 20239 500G MGR DA FAIR ECO</t>
  </si>
  <si>
    <t>1 krt (12x500G)</t>
  </si>
  <si>
    <t>LÖFBERGS 20245 100 G MÖ BR RVM</t>
  </si>
  <si>
    <t>Malet mellanrost</t>
  </si>
  <si>
    <t>LÖFBERGS 20280 500GR BR ME EKO</t>
  </si>
  <si>
    <t>Underskåp Carrara Small</t>
  </si>
  <si>
    <t xml:space="preserve">Underskåp Carrara </t>
  </si>
  <si>
    <t>Underskåp Carrara Large</t>
  </si>
  <si>
    <t>Underskåp De Jong Zia</t>
  </si>
  <si>
    <t>Underskåp De Jong Lua 8224</t>
  </si>
  <si>
    <t>Flergångsbägare</t>
  </si>
  <si>
    <t>Återanvändningsbara bägare</t>
  </si>
  <si>
    <t>Reusable kaffemugg 25cl vit</t>
  </si>
  <si>
    <t>1 krt om 240 st</t>
  </si>
  <si>
    <t>Vattenautomater</t>
  </si>
  <si>
    <t>Fristående vattenautomat</t>
  </si>
  <si>
    <t>Inbyggd vattenautomat</t>
  </si>
  <si>
    <t>Vattenautomat, bänkmodell</t>
  </si>
  <si>
    <t>UNSPSC-kod</t>
  </si>
  <si>
    <t>Momssats</t>
  </si>
  <si>
    <t>Inbyggda vattenautomater</t>
  </si>
  <si>
    <t>Vattenautomater, bänkmodeller</t>
  </si>
  <si>
    <t>Eventuell certifiering</t>
  </si>
  <si>
    <t>Kaffeautomat. Liten modell 
80-160 koppar/fyllning</t>
  </si>
  <si>
    <t>Modell 1A - hela bönor</t>
  </si>
  <si>
    <t xml:space="preserve">Modell 1B - automatmalet </t>
  </si>
  <si>
    <t>Modell 1 C - espressobönor</t>
  </si>
  <si>
    <t xml:space="preserve">Kaffeautomat, Mellan modell
161 - 300 koppar/fyllning </t>
  </si>
  <si>
    <t>Modell 2A - hela bönor</t>
  </si>
  <si>
    <t>Modell 2B - espressobönor</t>
  </si>
  <si>
    <t>Modell 2C - hela bönor och espressobönor</t>
  </si>
  <si>
    <t>Modell 2D - automatmalet</t>
  </si>
  <si>
    <t>Modell 2E - instant</t>
  </si>
  <si>
    <t xml:space="preserve">Kaffeautomat, Stor modell 
&gt; 300 koppar/fyllning </t>
  </si>
  <si>
    <t>Modell 3A - espressobönor</t>
  </si>
  <si>
    <t>Modell 3B - hela bönor och espressobönor</t>
  </si>
  <si>
    <t>Övriga kaffeautomater</t>
  </si>
  <si>
    <t>Svanen</t>
  </si>
  <si>
    <t>6 kg</t>
  </si>
  <si>
    <t>8 kg</t>
  </si>
  <si>
    <t>4 kg</t>
  </si>
  <si>
    <t>0,25 kg</t>
  </si>
  <si>
    <t>0,1 kg</t>
  </si>
  <si>
    <t>1,5gr</t>
  </si>
  <si>
    <t>1,8gr</t>
  </si>
  <si>
    <t>Selecta Latteo 100% mjölkpulver 1 kg</t>
  </si>
  <si>
    <t xml:space="preserve">EU-EKO, RFA </t>
  </si>
  <si>
    <t>EU-EKO, FT</t>
  </si>
  <si>
    <t xml:space="preserve">EU-EKO, KRAV, RFA </t>
  </si>
  <si>
    <t>EU-EKO, KRAV, FT</t>
  </si>
  <si>
    <t>EKO</t>
  </si>
  <si>
    <t>-</t>
  </si>
  <si>
    <t>EU-EKO</t>
  </si>
  <si>
    <t>Svanen märkt</t>
  </si>
  <si>
    <t>6 l</t>
  </si>
  <si>
    <t>10 l</t>
  </si>
  <si>
    <t>0,75 kg</t>
  </si>
  <si>
    <t>1 l</t>
  </si>
  <si>
    <t>KRAV, FT</t>
  </si>
  <si>
    <t>FT</t>
  </si>
  <si>
    <t>Prisbilaga delområde 3</t>
  </si>
  <si>
    <t>Offererat takpris per angiven enhet i kolumn O</t>
  </si>
  <si>
    <t>Krav gällande enhet för lämnat takpris i kolumn N</t>
  </si>
  <si>
    <t>Offererat takpris per angiven enhet i kolumn M</t>
  </si>
  <si>
    <t>Enhet för lämnat takpris i kolumn L</t>
  </si>
  <si>
    <t>Tabell 1 -  Tillgänglighetsanpassade kaffeautomater</t>
  </si>
  <si>
    <t>Kort beskrivning av tillgänglighetsanpassning</t>
  </si>
  <si>
    <t>Stor modell &gt; 300 koppar/fyllning</t>
  </si>
  <si>
    <t>Offererat takpris per angiven enhet i kolumn N, fr.o.m. 240801</t>
  </si>
  <si>
    <t>Takpris förpackning i kolumn I (minsta beställningsbara enhet), fr.o.m. 240801</t>
  </si>
  <si>
    <t>Mjölkkyl WMF 1100S</t>
  </si>
  <si>
    <t>BR732020070</t>
  </si>
  <si>
    <t>WMF MJÖLKKYL 3,5 L</t>
  </si>
  <si>
    <t>Mjölkkyl WMF 1500S+/ WMF5000S+</t>
  </si>
  <si>
    <t>BR732020100</t>
  </si>
  <si>
    <t>WMF MJÖLKKYL 6,5 L</t>
  </si>
  <si>
    <t>BR732020300</t>
  </si>
  <si>
    <t>Como FB</t>
  </si>
  <si>
    <t>BR9717201000</t>
  </si>
  <si>
    <t>Punktskrift möjlig</t>
  </si>
  <si>
    <t>Como B2B</t>
  </si>
  <si>
    <t>BR9717201100</t>
  </si>
  <si>
    <t xml:space="preserve">WMF MJÖLKKYL 10,5L </t>
  </si>
  <si>
    <t>BR9717201000XL</t>
  </si>
  <si>
    <t>BR9717201100XL</t>
  </si>
  <si>
    <t>Como FB XL</t>
  </si>
  <si>
    <t>Como B2B XL</t>
  </si>
  <si>
    <t>Selecta AB 2024-08-01</t>
  </si>
  <si>
    <t>Prisjustering fr.o.m. 2024-08-01</t>
  </si>
  <si>
    <t>Takpris per förpackning i kolumn G (minsta beställningsbara enhet) fr.o.m. 2024-08-01</t>
  </si>
  <si>
    <t>Offererat takpris per angiven enhet i kolumn N fr.o.m. 2024-08-01</t>
  </si>
  <si>
    <t>Ferrara Duo</t>
  </si>
  <si>
    <t>B9711005530</t>
  </si>
  <si>
    <t>Carrara  Duo 1+1 kg</t>
  </si>
  <si>
    <t>BR9717203800</t>
  </si>
  <si>
    <t>LÖFBERGS ARIA</t>
  </si>
  <si>
    <t>0,35 kg</t>
  </si>
  <si>
    <t>OATLY HAVREDRYCK 2 CL X 100 ST</t>
  </si>
  <si>
    <t>Selecta AB 2024-11-08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</si>
</sst>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#,##0.00\ [$SEK]"/>
    <numFmt numFmtId="165" formatCode="#,##0.00\ &quot;kr&quot;"/>
  </numFmts>
  <fonts count="27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4"/>
      <color theme="1"/>
      <name val="Arial"/>
      <family val="2"/>
    </font>
    <font>
      <i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name val="Arial"/>
      <family val="2"/>
    </font>
    <font>
      <sz val="11"/>
      <name val="Arial"/>
      <family val="2"/>
    </font>
    <font>
      <sz val="11"/>
      <color theme="1"/>
      <name val="Franklin Gothic Book"/>
      <family val="2"/>
    </font>
    <font>
      <i/>
      <sz val="14"/>
      <color theme="1"/>
      <name val="Franklin Gothic Book"/>
      <family val="2"/>
    </font>
    <font>
      <sz val="10"/>
      <name val="Franklin Gothic Book"/>
      <family val="2"/>
    </font>
    <font>
      <sz val="10"/>
      <color rgb="FFFF0000"/>
      <name val="Franklin Gothic Book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0" tint="-0.34998626667073579"/>
      <name val="Arial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3" fillId="0" borderId="0" applyNumberFormat="0" applyFill="0" applyBorder="0" applyAlignment="0" applyProtection="0"/>
    <xf numFmtId="43" fontId="22" fillId="0" borderId="0" applyFont="0" applyFill="0" applyBorder="0" applyAlignment="0" applyProtection="0"/>
    <xf numFmtId="0" fontId="24" fillId="0" borderId="0"/>
    <xf numFmtId="44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0" borderId="0"/>
  </cellStyleXfs>
  <cellXfs count="100">
    <xf numFmtId="0" fontId="0" fillId="0" borderId="0" xfId="0"/>
    <xf numFmtId="0" fontId="18" fillId="2" borderId="1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/>
    <xf numFmtId="0" fontId="5" fillId="0" borderId="0" xfId="0" applyFont="1"/>
    <xf numFmtId="0" fontId="4" fillId="0" borderId="0" xfId="0" applyFont="1"/>
    <xf numFmtId="0" fontId="18" fillId="2" borderId="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164" fontId="0" fillId="0" borderId="0" xfId="0" applyNumberForma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3" fillId="0" borderId="4" xfId="0" applyFont="1" applyBorder="1" applyAlignment="1">
      <alignment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9" fillId="2" borderId="1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0" fontId="13" fillId="0" borderId="0" xfId="0" applyFont="1" applyAlignment="1">
      <alignment horizontal="left" vertical="top"/>
    </xf>
    <xf numFmtId="0" fontId="14" fillId="0" borderId="0" xfId="0" applyFont="1"/>
    <xf numFmtId="3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0" borderId="0" xfId="0" applyAlignment="1">
      <alignment horizontal="center" vertical="top" wrapText="1"/>
    </xf>
    <xf numFmtId="165" fontId="6" fillId="0" borderId="0" xfId="0" applyNumberFormat="1" applyFont="1"/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165" fontId="15" fillId="3" borderId="1" xfId="0" applyNumberFormat="1" applyFont="1" applyFill="1" applyBorder="1" applyAlignment="1">
      <alignment wrapText="1"/>
    </xf>
    <xf numFmtId="0" fontId="24" fillId="0" borderId="0" xfId="0" applyFont="1"/>
    <xf numFmtId="0" fontId="18" fillId="2" borderId="2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left" vertical="center" wrapText="1"/>
      <protection locked="0"/>
    </xf>
    <xf numFmtId="165" fontId="15" fillId="4" borderId="1" xfId="0" applyNumberFormat="1" applyFont="1" applyFill="1" applyBorder="1" applyAlignment="1" applyProtection="1">
      <alignment horizontal="right" vertical="center" wrapText="1"/>
      <protection locked="0"/>
    </xf>
    <xf numFmtId="0" fontId="15" fillId="4" borderId="1" xfId="0" applyFont="1" applyFill="1" applyBorder="1" applyAlignment="1" applyProtection="1">
      <alignment vertical="center" wrapText="1"/>
      <protection locked="0"/>
    </xf>
    <xf numFmtId="0" fontId="15" fillId="4" borderId="1" xfId="0" applyFont="1" applyFill="1" applyBorder="1" applyAlignment="1" applyProtection="1">
      <alignment horizontal="left" vertical="top" wrapText="1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wrapText="1"/>
      <protection locked="0"/>
    </xf>
    <xf numFmtId="0" fontId="15" fillId="4" borderId="5" xfId="0" applyFont="1" applyFill="1" applyBorder="1" applyAlignment="1" applyProtection="1">
      <alignment horizontal="left" vertical="center" wrapText="1"/>
      <protection locked="0"/>
    </xf>
    <xf numFmtId="165" fontId="15" fillId="4" borderId="1" xfId="0" applyNumberFormat="1" applyFont="1" applyFill="1" applyBorder="1" applyProtection="1">
      <protection locked="0"/>
    </xf>
    <xf numFmtId="0" fontId="18" fillId="4" borderId="1" xfId="0" applyFont="1" applyFill="1" applyBorder="1" applyAlignment="1">
      <alignment horizontal="center" vertical="center" wrapText="1"/>
    </xf>
    <xf numFmtId="165" fontId="15" fillId="5" borderId="1" xfId="0" applyNumberFormat="1" applyFont="1" applyFill="1" applyBorder="1" applyAlignment="1">
      <alignment wrapText="1"/>
    </xf>
    <xf numFmtId="0" fontId="15" fillId="5" borderId="1" xfId="0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left" vertical="center" wrapText="1"/>
      <protection locked="0"/>
    </xf>
    <xf numFmtId="0" fontId="15" fillId="5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 applyProtection="1">
      <alignment horizontal="left" vertical="top" wrapText="1"/>
      <protection locked="0"/>
    </xf>
    <xf numFmtId="0" fontId="15" fillId="5" borderId="5" xfId="0" applyFont="1" applyFill="1" applyBorder="1" applyAlignment="1" applyProtection="1">
      <alignment horizontal="left" vertical="top" wrapText="1"/>
      <protection locked="0"/>
    </xf>
    <xf numFmtId="1" fontId="15" fillId="5" borderId="1" xfId="0" applyNumberFormat="1" applyFont="1" applyFill="1" applyBorder="1" applyAlignment="1" applyProtection="1">
      <alignment vertical="center"/>
      <protection locked="0"/>
    </xf>
    <xf numFmtId="9" fontId="15" fillId="5" borderId="1" xfId="0" applyNumberFormat="1" applyFont="1" applyFill="1" applyBorder="1" applyAlignment="1" applyProtection="1">
      <alignment vertical="center"/>
      <protection locked="0"/>
    </xf>
    <xf numFmtId="0" fontId="15" fillId="5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vertical="center" wrapText="1"/>
    </xf>
    <xf numFmtId="0" fontId="15" fillId="5" borderId="6" xfId="0" applyFont="1" applyFill="1" applyBorder="1" applyAlignment="1" applyProtection="1">
      <alignment horizontal="left" vertical="center" wrapText="1"/>
      <protection locked="0"/>
    </xf>
    <xf numFmtId="0" fontId="15" fillId="5" borderId="5" xfId="0" applyFont="1" applyFill="1" applyBorder="1" applyAlignment="1">
      <alignment vertical="center" wrapText="1"/>
    </xf>
    <xf numFmtId="0" fontId="15" fillId="5" borderId="6" xfId="0" applyFont="1" applyFill="1" applyBorder="1" applyAlignment="1">
      <alignment vertical="center"/>
    </xf>
    <xf numFmtId="0" fontId="15" fillId="5" borderId="5" xfId="0" applyFont="1" applyFill="1" applyBorder="1" applyAlignment="1">
      <alignment vertical="center"/>
    </xf>
    <xf numFmtId="0" fontId="20" fillId="5" borderId="1" xfId="0" applyFont="1" applyFill="1" applyBorder="1" applyAlignment="1">
      <alignment horizontal="left" vertical="center" wrapText="1"/>
    </xf>
    <xf numFmtId="0" fontId="15" fillId="5" borderId="0" xfId="0" applyFont="1" applyFill="1" applyAlignment="1">
      <alignment horizontal="left" vertical="center"/>
    </xf>
    <xf numFmtId="0" fontId="21" fillId="5" borderId="1" xfId="0" applyFont="1" applyFill="1" applyBorder="1" applyAlignment="1">
      <alignment horizontal="left" vertical="center" wrapText="1"/>
    </xf>
    <xf numFmtId="10" fontId="21" fillId="5" borderId="1" xfId="0" applyNumberFormat="1" applyFont="1" applyFill="1" applyBorder="1" applyAlignment="1">
      <alignment horizontal="left" vertical="center" wrapText="1"/>
    </xf>
    <xf numFmtId="0" fontId="15" fillId="5" borderId="1" xfId="0" applyFont="1" applyFill="1" applyBorder="1" applyAlignment="1">
      <alignment horizontal="left" vertical="center"/>
    </xf>
    <xf numFmtId="165" fontId="15" fillId="5" borderId="5" xfId="0" applyNumberFormat="1" applyFont="1" applyFill="1" applyBorder="1" applyAlignment="1" applyProtection="1">
      <alignment vertical="top" wrapText="1"/>
      <protection locked="0"/>
    </xf>
    <xf numFmtId="165" fontId="15" fillId="5" borderId="1" xfId="0" applyNumberFormat="1" applyFont="1" applyFill="1" applyBorder="1" applyAlignment="1" applyProtection="1">
      <alignment vertical="center" wrapText="1"/>
      <protection locked="0"/>
    </xf>
    <xf numFmtId="0" fontId="15" fillId="5" borderId="1" xfId="0" applyFont="1" applyFill="1" applyBorder="1" applyAlignment="1">
      <alignment vertical="center"/>
    </xf>
    <xf numFmtId="165" fontId="15" fillId="5" borderId="6" xfId="0" applyNumberFormat="1" applyFont="1" applyFill="1" applyBorder="1" applyAlignment="1" applyProtection="1">
      <alignment vertical="center" wrapText="1"/>
      <protection locked="0"/>
    </xf>
    <xf numFmtId="165" fontId="25" fillId="3" borderId="6" xfId="0" applyNumberFormat="1" applyFont="1" applyFill="1" applyBorder="1" applyAlignment="1" applyProtection="1">
      <alignment vertical="center" wrapText="1"/>
      <protection locked="0"/>
    </xf>
    <xf numFmtId="165" fontId="25" fillId="3" borderId="1" xfId="0" applyNumberFormat="1" applyFont="1" applyFill="1" applyBorder="1" applyAlignment="1" applyProtection="1">
      <alignment vertical="center" wrapText="1"/>
      <protection locked="0"/>
    </xf>
    <xf numFmtId="165" fontId="25" fillId="3" borderId="1" xfId="0" applyNumberFormat="1" applyFont="1" applyFill="1" applyBorder="1" applyAlignment="1">
      <alignment wrapText="1"/>
    </xf>
    <xf numFmtId="0" fontId="15" fillId="5" borderId="5" xfId="6" applyFont="1" applyFill="1" applyBorder="1" applyAlignment="1" applyProtection="1">
      <alignment vertical="center" wrapText="1"/>
      <protection locked="0"/>
    </xf>
    <xf numFmtId="0" fontId="15" fillId="5" borderId="5" xfId="6" applyFont="1" applyFill="1" applyBorder="1" applyAlignment="1" applyProtection="1">
      <alignment horizontal="right" vertical="center" wrapText="1"/>
      <protection locked="0"/>
    </xf>
    <xf numFmtId="0" fontId="15" fillId="5" borderId="5" xfId="0" applyFont="1" applyFill="1" applyBorder="1" applyAlignment="1" applyProtection="1">
      <alignment vertical="center" wrapText="1"/>
      <protection locked="0"/>
    </xf>
    <xf numFmtId="165" fontId="15" fillId="5" borderId="5" xfId="0" applyNumberFormat="1" applyFont="1" applyFill="1" applyBorder="1" applyAlignment="1" applyProtection="1">
      <alignment vertical="center"/>
      <protection locked="0"/>
    </xf>
    <xf numFmtId="0" fontId="15" fillId="5" borderId="5" xfId="0" applyFont="1" applyFill="1" applyBorder="1" applyAlignment="1" applyProtection="1">
      <alignment vertical="center"/>
      <protection locked="0"/>
    </xf>
    <xf numFmtId="0" fontId="15" fillId="5" borderId="5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 applyProtection="1">
      <alignment vertical="center" wrapText="1"/>
      <protection locked="0"/>
    </xf>
    <xf numFmtId="165" fontId="15" fillId="5" borderId="1" xfId="0" applyNumberFormat="1" applyFont="1" applyFill="1" applyBorder="1" applyAlignment="1" applyProtection="1">
      <alignment vertical="center"/>
      <protection locked="0"/>
    </xf>
    <xf numFmtId="0" fontId="15" fillId="5" borderId="1" xfId="0" applyFont="1" applyFill="1" applyBorder="1" applyAlignment="1">
      <alignment horizontal="center" vertical="center"/>
    </xf>
    <xf numFmtId="165" fontId="15" fillId="5" borderId="1" xfId="0" applyNumberFormat="1" applyFont="1" applyFill="1" applyBorder="1" applyAlignment="1" applyProtection="1">
      <alignment horizontal="right" vertical="center" wrapText="1"/>
      <protection locked="0"/>
    </xf>
    <xf numFmtId="165" fontId="15" fillId="5" borderId="3" xfId="0" applyNumberFormat="1" applyFont="1" applyFill="1" applyBorder="1" applyAlignment="1" applyProtection="1">
      <alignment vertical="center"/>
      <protection locked="0"/>
    </xf>
    <xf numFmtId="0" fontId="18" fillId="4" borderId="1" xfId="0" applyFont="1" applyFill="1" applyBorder="1" applyAlignment="1">
      <alignment horizontal="left" vertical="center" wrapText="1"/>
    </xf>
    <xf numFmtId="0" fontId="15" fillId="5" borderId="1" xfId="0" applyFont="1" applyFill="1" applyBorder="1" applyAlignment="1" applyProtection="1">
      <alignment horizontal="center" vertical="top" wrapText="1"/>
      <protection locked="0"/>
    </xf>
    <xf numFmtId="165" fontId="15" fillId="5" borderId="1" xfId="0" applyNumberFormat="1" applyFont="1" applyFill="1" applyBorder="1" applyAlignment="1" applyProtection="1">
      <alignment horizontal="right" vertical="top" wrapText="1"/>
      <protection locked="0"/>
    </xf>
    <xf numFmtId="0" fontId="15" fillId="5" borderId="1" xfId="0" applyFont="1" applyFill="1" applyBorder="1" applyAlignment="1">
      <alignment horizontal="center" vertical="top" wrapText="1"/>
    </xf>
    <xf numFmtId="0" fontId="17" fillId="2" borderId="2" xfId="0" applyFont="1" applyFill="1" applyBorder="1" applyAlignment="1">
      <alignment horizontal="left" vertical="center" wrapText="1"/>
    </xf>
    <xf numFmtId="0" fontId="4" fillId="0" borderId="3" xfId="0" applyFont="1" applyBorder="1"/>
    <xf numFmtId="0" fontId="15" fillId="5" borderId="6" xfId="0" applyFont="1" applyFill="1" applyBorder="1" applyAlignment="1">
      <alignment vertical="center"/>
    </xf>
    <xf numFmtId="0" fontId="15" fillId="5" borderId="5" xfId="0" applyFont="1" applyFill="1" applyBorder="1" applyAlignment="1">
      <alignment vertical="center"/>
    </xf>
    <xf numFmtId="0" fontId="12" fillId="0" borderId="0" xfId="0" applyFont="1" applyAlignment="1">
      <alignment vertical="center" wrapText="1"/>
    </xf>
    <xf numFmtId="0" fontId="15" fillId="5" borderId="6" xfId="0" applyFont="1" applyFill="1" applyBorder="1" applyAlignment="1">
      <alignment vertical="center" wrapText="1"/>
    </xf>
    <xf numFmtId="0" fontId="15" fillId="5" borderId="5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wrapText="1"/>
    </xf>
    <xf numFmtId="0" fontId="15" fillId="2" borderId="3" xfId="0" applyFont="1" applyFill="1" applyBorder="1" applyAlignment="1">
      <alignment horizontal="left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wrapText="1"/>
    </xf>
    <xf numFmtId="0" fontId="0" fillId="0" borderId="7" xfId="0" applyBorder="1"/>
    <xf numFmtId="0" fontId="0" fillId="0" borderId="3" xfId="0" applyBorder="1"/>
    <xf numFmtId="0" fontId="2" fillId="2" borderId="3" xfId="0" applyFont="1" applyFill="1" applyBorder="1" applyAlignment="1">
      <alignment wrapText="1"/>
    </xf>
    <xf numFmtId="0" fontId="15" fillId="5" borderId="2" xfId="0" applyFont="1" applyFill="1" applyBorder="1" applyAlignment="1" applyProtection="1">
      <alignment horizontal="center" vertical="center" wrapText="1"/>
      <protection locked="0"/>
    </xf>
  </cellXfs>
  <cellStyles count="7">
    <cellStyle name="Hyperlink" xfId="1" xr:uid="{3488F4F6-049C-4BC0-B82E-A2809F7CFD03}"/>
    <cellStyle name="Normal" xfId="0" builtinId="0"/>
    <cellStyle name="Normal 2" xfId="3" xr:uid="{509CCB89-7506-4380-801B-6A70EBC9E71D}"/>
    <cellStyle name="Normal 3" xfId="6" xr:uid="{106DDCDB-2B84-4B0D-991B-BB5C738E7289}"/>
    <cellStyle name="Procent 2" xfId="5" xr:uid="{902F8CFF-3709-4FCF-9830-C4BB7EE898E8}"/>
    <cellStyle name="Tusental 2" xfId="2" xr:uid="{D4FDE676-9C62-4C19-B8F6-0A896CB85174}"/>
    <cellStyle name="Valuta 2" xfId="4" xr:uid="{9C693F1E-F402-4083-9813-D2ADDD3D1F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L14"/>
  <sheetViews>
    <sheetView showGridLines="0" zoomScaleNormal="100" workbookViewId="0">
      <selection activeCell="C1" sqref="C1"/>
    </sheetView>
  </sheetViews>
  <sheetFormatPr defaultRowHeight="15" x14ac:dyDescent="0.25"/>
  <cols>
    <col min="1" max="1" width="34.42578125" customWidth="1"/>
    <col min="2" max="2" width="35" customWidth="1"/>
    <col min="3" max="3" width="15.85546875" bestFit="1" customWidth="1"/>
    <col min="4" max="5" width="32.42578125" customWidth="1"/>
    <col min="6" max="11" width="20.5703125" customWidth="1"/>
    <col min="12" max="12" width="20.85546875" customWidth="1"/>
  </cols>
  <sheetData>
    <row r="1" spans="1:12" ht="23.25" x14ac:dyDescent="0.35">
      <c r="A1" s="3" t="s">
        <v>340</v>
      </c>
      <c r="C1" s="3" t="s">
        <v>378</v>
      </c>
    </row>
    <row r="2" spans="1:12" ht="20.25" x14ac:dyDescent="0.3">
      <c r="A2" s="4" t="s">
        <v>71</v>
      </c>
    </row>
    <row r="3" spans="1:12" ht="63" customHeight="1" x14ac:dyDescent="0.25">
      <c r="A3" s="1" t="s">
        <v>3</v>
      </c>
      <c r="B3" s="1" t="s">
        <v>294</v>
      </c>
      <c r="C3" s="1" t="s">
        <v>72</v>
      </c>
      <c r="D3" s="6" t="s">
        <v>86</v>
      </c>
      <c r="E3" s="6" t="s">
        <v>6</v>
      </c>
      <c r="F3" s="1" t="s">
        <v>98</v>
      </c>
      <c r="G3" s="1" t="s">
        <v>111</v>
      </c>
      <c r="H3" s="1" t="s">
        <v>125</v>
      </c>
      <c r="I3" s="1" t="s">
        <v>101</v>
      </c>
      <c r="J3" s="1" t="s">
        <v>90</v>
      </c>
      <c r="K3" s="1" t="s">
        <v>298</v>
      </c>
      <c r="L3" s="1" t="s">
        <v>299</v>
      </c>
    </row>
    <row r="4" spans="1:12" x14ac:dyDescent="0.25">
      <c r="A4" s="49">
        <v>1</v>
      </c>
      <c r="B4" s="50" t="s">
        <v>295</v>
      </c>
      <c r="C4" s="73" t="s">
        <v>107</v>
      </c>
      <c r="D4" s="74" t="s">
        <v>249</v>
      </c>
      <c r="E4" s="74">
        <v>9759001100</v>
      </c>
      <c r="F4" s="75">
        <v>830</v>
      </c>
      <c r="G4" s="75">
        <v>680</v>
      </c>
      <c r="H4" s="75">
        <v>530</v>
      </c>
      <c r="I4" s="75">
        <v>430</v>
      </c>
      <c r="J4" s="75">
        <v>16000</v>
      </c>
      <c r="K4" s="47">
        <v>48101700</v>
      </c>
      <c r="L4" s="48">
        <v>0.25</v>
      </c>
    </row>
    <row r="5" spans="1:12" x14ac:dyDescent="0.25">
      <c r="A5" s="49">
        <v>2</v>
      </c>
      <c r="B5" s="50" t="s">
        <v>295</v>
      </c>
      <c r="C5" s="50" t="s">
        <v>108</v>
      </c>
      <c r="D5" s="74" t="s">
        <v>250</v>
      </c>
      <c r="E5" s="74">
        <v>9759001170</v>
      </c>
      <c r="F5" s="75">
        <v>830</v>
      </c>
      <c r="G5" s="75">
        <v>680</v>
      </c>
      <c r="H5" s="75">
        <v>530</v>
      </c>
      <c r="I5" s="75">
        <v>430</v>
      </c>
      <c r="J5" s="75">
        <v>16000</v>
      </c>
      <c r="K5" s="47">
        <v>48101700</v>
      </c>
      <c r="L5" s="48">
        <v>0.25</v>
      </c>
    </row>
    <row r="6" spans="1:12" x14ac:dyDescent="0.25">
      <c r="A6" s="49">
        <v>3</v>
      </c>
      <c r="B6" s="50" t="s">
        <v>295</v>
      </c>
      <c r="C6" s="50" t="s">
        <v>109</v>
      </c>
      <c r="D6" s="74" t="s">
        <v>251</v>
      </c>
      <c r="E6" s="74">
        <v>97590011788</v>
      </c>
      <c r="F6" s="75">
        <v>1790</v>
      </c>
      <c r="G6" s="75">
        <v>1590</v>
      </c>
      <c r="H6" s="75">
        <v>1390</v>
      </c>
      <c r="I6" s="75">
        <v>1190</v>
      </c>
      <c r="J6" s="75">
        <v>56000</v>
      </c>
      <c r="K6" s="47">
        <v>48101700</v>
      </c>
      <c r="L6" s="48">
        <v>0.25</v>
      </c>
    </row>
    <row r="7" spans="1:12" ht="60" x14ac:dyDescent="0.25">
      <c r="A7" s="1" t="s">
        <v>3</v>
      </c>
      <c r="B7" s="1" t="s">
        <v>300</v>
      </c>
      <c r="C7" s="1" t="s">
        <v>72</v>
      </c>
      <c r="D7" s="6" t="s">
        <v>86</v>
      </c>
      <c r="E7" s="6" t="s">
        <v>6</v>
      </c>
      <c r="F7" s="1" t="s">
        <v>98</v>
      </c>
      <c r="G7" s="1" t="s">
        <v>111</v>
      </c>
      <c r="H7" s="1" t="s">
        <v>125</v>
      </c>
      <c r="I7" s="1" t="s">
        <v>101</v>
      </c>
      <c r="J7" s="1" t="s">
        <v>90</v>
      </c>
      <c r="K7" s="1" t="s">
        <v>298</v>
      </c>
      <c r="L7" s="1" t="s">
        <v>299</v>
      </c>
    </row>
    <row r="8" spans="1:12" x14ac:dyDescent="0.25">
      <c r="A8" s="49">
        <v>4</v>
      </c>
      <c r="B8" s="50" t="s">
        <v>296</v>
      </c>
      <c r="C8" s="50" t="s">
        <v>107</v>
      </c>
      <c r="D8" s="74" t="s">
        <v>252</v>
      </c>
      <c r="E8" s="74">
        <v>9759003050</v>
      </c>
      <c r="F8" s="75">
        <v>1020</v>
      </c>
      <c r="G8" s="75">
        <v>820</v>
      </c>
      <c r="H8" s="75">
        <v>820</v>
      </c>
      <c r="I8" s="75">
        <v>720</v>
      </c>
      <c r="J8" s="75">
        <v>35000</v>
      </c>
      <c r="K8" s="47">
        <v>48101700</v>
      </c>
      <c r="L8" s="48">
        <v>0.25</v>
      </c>
    </row>
    <row r="9" spans="1:12" x14ac:dyDescent="0.25">
      <c r="A9" s="49">
        <v>5</v>
      </c>
      <c r="B9" s="50" t="s">
        <v>296</v>
      </c>
      <c r="C9" s="50" t="s">
        <v>109</v>
      </c>
      <c r="D9" s="74" t="s">
        <v>253</v>
      </c>
      <c r="E9" s="74">
        <v>9759003240</v>
      </c>
      <c r="F9" s="75">
        <v>1030</v>
      </c>
      <c r="G9" s="75">
        <v>830</v>
      </c>
      <c r="H9" s="75">
        <v>830</v>
      </c>
      <c r="I9" s="75">
        <v>730</v>
      </c>
      <c r="J9" s="75">
        <v>36000</v>
      </c>
      <c r="K9" s="47">
        <v>48101700</v>
      </c>
      <c r="L9" s="48">
        <v>0.25</v>
      </c>
    </row>
    <row r="10" spans="1:12" x14ac:dyDescent="0.25">
      <c r="A10" s="49">
        <v>6</v>
      </c>
      <c r="B10" s="50" t="s">
        <v>296</v>
      </c>
      <c r="C10" s="50" t="s">
        <v>110</v>
      </c>
      <c r="D10" s="74" t="s">
        <v>254</v>
      </c>
      <c r="E10" s="74">
        <v>97590032488</v>
      </c>
      <c r="F10" s="75">
        <v>1790</v>
      </c>
      <c r="G10" s="75">
        <v>1590</v>
      </c>
      <c r="H10" s="75">
        <v>1390</v>
      </c>
      <c r="I10" s="75">
        <v>1190</v>
      </c>
      <c r="J10" s="75">
        <v>56000</v>
      </c>
      <c r="K10" s="47">
        <v>48101700</v>
      </c>
      <c r="L10" s="48">
        <v>0.25</v>
      </c>
    </row>
    <row r="11" spans="1:12" ht="60" x14ac:dyDescent="0.25">
      <c r="A11" s="1" t="s">
        <v>3</v>
      </c>
      <c r="B11" s="1" t="s">
        <v>301</v>
      </c>
      <c r="C11" s="1" t="s">
        <v>72</v>
      </c>
      <c r="D11" s="6" t="s">
        <v>86</v>
      </c>
      <c r="E11" s="6" t="s">
        <v>6</v>
      </c>
      <c r="F11" s="1" t="s">
        <v>98</v>
      </c>
      <c r="G11" s="1" t="s">
        <v>111</v>
      </c>
      <c r="H11" s="1" t="s">
        <v>125</v>
      </c>
      <c r="I11" s="1" t="s">
        <v>101</v>
      </c>
      <c r="J11" s="1" t="s">
        <v>90</v>
      </c>
      <c r="K11" s="1" t="s">
        <v>298</v>
      </c>
      <c r="L11" s="1" t="s">
        <v>299</v>
      </c>
    </row>
    <row r="12" spans="1:12" x14ac:dyDescent="0.25">
      <c r="A12" s="49">
        <v>7</v>
      </c>
      <c r="B12" s="50" t="s">
        <v>297</v>
      </c>
      <c r="C12" s="50" t="s">
        <v>107</v>
      </c>
      <c r="D12" s="74" t="s">
        <v>255</v>
      </c>
      <c r="E12" s="74">
        <v>97590013578</v>
      </c>
      <c r="F12" s="75">
        <v>790</v>
      </c>
      <c r="G12" s="75">
        <v>590</v>
      </c>
      <c r="H12" s="75">
        <v>490</v>
      </c>
      <c r="I12" s="75">
        <v>390</v>
      </c>
      <c r="J12" s="75">
        <v>16000</v>
      </c>
      <c r="K12" s="47">
        <v>48101700</v>
      </c>
      <c r="L12" s="48">
        <v>0.25</v>
      </c>
    </row>
    <row r="13" spans="1:12" x14ac:dyDescent="0.25">
      <c r="A13" s="49">
        <v>8</v>
      </c>
      <c r="B13" s="50" t="s">
        <v>297</v>
      </c>
      <c r="C13" s="50" t="s">
        <v>108</v>
      </c>
      <c r="D13" s="74" t="s">
        <v>256</v>
      </c>
      <c r="E13" s="74">
        <v>97590012688</v>
      </c>
      <c r="F13" s="75">
        <v>890</v>
      </c>
      <c r="G13" s="75">
        <v>690</v>
      </c>
      <c r="H13" s="75">
        <v>590</v>
      </c>
      <c r="I13" s="75">
        <v>490</v>
      </c>
      <c r="J13" s="75">
        <v>26000</v>
      </c>
      <c r="K13" s="47">
        <v>48101700</v>
      </c>
      <c r="L13" s="48">
        <v>0.25</v>
      </c>
    </row>
    <row r="14" spans="1:12" x14ac:dyDescent="0.25">
      <c r="A14" s="49">
        <v>9</v>
      </c>
      <c r="B14" s="50" t="s">
        <v>297</v>
      </c>
      <c r="C14" s="50" t="s">
        <v>109</v>
      </c>
      <c r="D14" s="74" t="s">
        <v>257</v>
      </c>
      <c r="E14" s="74">
        <v>97590011888</v>
      </c>
      <c r="F14" s="75">
        <v>990</v>
      </c>
      <c r="G14" s="75">
        <v>790</v>
      </c>
      <c r="H14" s="75">
        <v>690</v>
      </c>
      <c r="I14" s="75">
        <v>590</v>
      </c>
      <c r="J14" s="75">
        <v>34500</v>
      </c>
      <c r="K14" s="47">
        <v>48101700</v>
      </c>
      <c r="L14" s="48">
        <v>0.25</v>
      </c>
    </row>
  </sheetData>
  <pageMargins left="0.70866141732283472" right="0.70866141732283472" top="0.74803149606299213" bottom="0.74803149606299213" header="0.31496062992125984" footer="0.31496062992125984"/>
  <pageSetup paperSize="9" scale="44" orientation="landscape" horizontalDpi="1200" verticalDpi="1200" r:id="rId1"/>
  <headerFooter>
    <oddHeader xml:space="preserve">&amp;L23.3-2401-18
Kaffe- och Vattenautomater med tillhörande varor och tjänster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C8BBA-2B62-42E0-A075-CF550D40B106}">
  <sheetPr>
    <tabColor theme="6"/>
  </sheetPr>
  <dimension ref="A1:P53"/>
  <sheetViews>
    <sheetView showGridLines="0" tabSelected="1" zoomScaleNormal="100" workbookViewId="0">
      <selection activeCell="C1" sqref="C1"/>
    </sheetView>
  </sheetViews>
  <sheetFormatPr defaultRowHeight="15" x14ac:dyDescent="0.25"/>
  <cols>
    <col min="1" max="1" width="21.5703125" customWidth="1"/>
    <col min="2" max="2" width="25.28515625" customWidth="1"/>
    <col min="3" max="3" width="22" customWidth="1"/>
    <col min="4" max="4" width="23.140625" customWidth="1"/>
    <col min="5" max="6" width="26.42578125" customWidth="1"/>
    <col min="7" max="7" width="23" bestFit="1" customWidth="1"/>
    <col min="8" max="10" width="23" customWidth="1"/>
    <col min="11" max="11" width="26.85546875" customWidth="1"/>
    <col min="12" max="12" width="23" customWidth="1"/>
    <col min="13" max="13" width="25.140625" bestFit="1" customWidth="1"/>
    <col min="14" max="14" width="21.28515625" customWidth="1"/>
    <col min="15" max="15" width="19.42578125" customWidth="1"/>
    <col min="16" max="16" width="20.85546875" customWidth="1"/>
  </cols>
  <sheetData>
    <row r="1" spans="1:16" ht="23.25" x14ac:dyDescent="0.35">
      <c r="A1" s="3" t="s">
        <v>340</v>
      </c>
      <c r="C1" s="3" t="s">
        <v>378</v>
      </c>
    </row>
    <row r="2" spans="1:16" ht="20.25" x14ac:dyDescent="0.3">
      <c r="A2" s="4" t="s">
        <v>113</v>
      </c>
    </row>
    <row r="3" spans="1:16" s="13" customFormat="1" ht="80.099999999999994" customHeight="1" x14ac:dyDescent="0.25">
      <c r="A3" s="1" t="s">
        <v>3</v>
      </c>
      <c r="B3" s="1" t="s">
        <v>4</v>
      </c>
      <c r="C3" s="1" t="s">
        <v>95</v>
      </c>
      <c r="D3" s="1" t="s">
        <v>104</v>
      </c>
      <c r="E3" s="1" t="s">
        <v>5</v>
      </c>
      <c r="F3" s="1" t="s">
        <v>6</v>
      </c>
      <c r="G3" s="1" t="s">
        <v>63</v>
      </c>
      <c r="H3" s="1" t="s">
        <v>122</v>
      </c>
      <c r="I3" s="1" t="s">
        <v>343</v>
      </c>
      <c r="J3" s="40" t="s">
        <v>368</v>
      </c>
      <c r="K3" s="40" t="s">
        <v>369</v>
      </c>
      <c r="L3" s="40" t="s">
        <v>370</v>
      </c>
      <c r="M3" s="1" t="s">
        <v>344</v>
      </c>
      <c r="N3" s="1" t="s">
        <v>302</v>
      </c>
      <c r="O3" s="1" t="s">
        <v>298</v>
      </c>
      <c r="P3" s="1" t="s">
        <v>299</v>
      </c>
    </row>
    <row r="4" spans="1:16" ht="25.5" x14ac:dyDescent="0.25">
      <c r="A4" s="42">
        <v>1</v>
      </c>
      <c r="B4" s="43" t="s">
        <v>49</v>
      </c>
      <c r="C4" s="43" t="s">
        <v>178</v>
      </c>
      <c r="D4" s="43"/>
      <c r="E4" s="43" t="s">
        <v>179</v>
      </c>
      <c r="F4" s="43">
        <v>4800</v>
      </c>
      <c r="G4" s="44" t="s">
        <v>318</v>
      </c>
      <c r="H4" s="41">
        <v>1609.5</v>
      </c>
      <c r="I4" s="67">
        <v>268.25</v>
      </c>
      <c r="J4" s="41">
        <v>2</v>
      </c>
      <c r="K4" s="41">
        <f>6*L4</f>
        <v>1621.5</v>
      </c>
      <c r="L4" s="41">
        <f t="shared" ref="L4:L19" si="0">J4+I4</f>
        <v>270.25</v>
      </c>
      <c r="M4" s="45" t="s">
        <v>8</v>
      </c>
      <c r="N4" s="46" t="s">
        <v>329</v>
      </c>
      <c r="O4" s="47">
        <v>50201700</v>
      </c>
      <c r="P4" s="48">
        <v>0.12</v>
      </c>
    </row>
    <row r="5" spans="1:16" ht="23.45" customHeight="1" x14ac:dyDescent="0.25">
      <c r="A5" s="42">
        <v>2</v>
      </c>
      <c r="B5" s="43" t="s">
        <v>49</v>
      </c>
      <c r="C5" s="43" t="s">
        <v>180</v>
      </c>
      <c r="D5" s="43"/>
      <c r="E5" s="43" t="s">
        <v>181</v>
      </c>
      <c r="F5" s="43">
        <v>7078</v>
      </c>
      <c r="G5" s="44" t="s">
        <v>318</v>
      </c>
      <c r="H5" s="41">
        <v>1107.5</v>
      </c>
      <c r="I5" s="67">
        <v>184.58333333333334</v>
      </c>
      <c r="J5" s="41">
        <v>2</v>
      </c>
      <c r="K5" s="41">
        <f>6*L5</f>
        <v>1119.5</v>
      </c>
      <c r="L5" s="41">
        <f t="shared" si="0"/>
        <v>186.58333333333334</v>
      </c>
      <c r="M5" s="45" t="s">
        <v>8</v>
      </c>
      <c r="N5" s="46" t="s">
        <v>326</v>
      </c>
      <c r="O5" s="47">
        <v>50201700</v>
      </c>
      <c r="P5" s="48">
        <v>0.12</v>
      </c>
    </row>
    <row r="6" spans="1:16" ht="25.5" x14ac:dyDescent="0.25">
      <c r="A6" s="42">
        <v>3</v>
      </c>
      <c r="B6" s="43" t="s">
        <v>49</v>
      </c>
      <c r="C6" s="43" t="s">
        <v>178</v>
      </c>
      <c r="D6" s="43"/>
      <c r="E6" s="43" t="s">
        <v>182</v>
      </c>
      <c r="F6" s="43">
        <v>4601</v>
      </c>
      <c r="G6" s="44" t="s">
        <v>320</v>
      </c>
      <c r="H6" s="41">
        <v>1269.24</v>
      </c>
      <c r="I6" s="67">
        <v>317.31</v>
      </c>
      <c r="J6" s="41">
        <v>6.5</v>
      </c>
      <c r="K6" s="41">
        <f>L6*4</f>
        <v>1295.24</v>
      </c>
      <c r="L6" s="41">
        <f t="shared" si="0"/>
        <v>323.81</v>
      </c>
      <c r="M6" s="45" t="s">
        <v>8</v>
      </c>
      <c r="N6" s="46" t="s">
        <v>338</v>
      </c>
      <c r="O6" s="47">
        <v>50201700</v>
      </c>
      <c r="P6" s="48">
        <v>0.12</v>
      </c>
    </row>
    <row r="7" spans="1:16" ht="25.5" x14ac:dyDescent="0.25">
      <c r="A7" s="42">
        <v>4</v>
      </c>
      <c r="B7" s="43" t="s">
        <v>49</v>
      </c>
      <c r="C7" s="43" t="s">
        <v>183</v>
      </c>
      <c r="D7" s="43"/>
      <c r="E7" s="43" t="s">
        <v>184</v>
      </c>
      <c r="F7" s="43">
        <v>3163</v>
      </c>
      <c r="G7" s="44" t="s">
        <v>318</v>
      </c>
      <c r="H7" s="41">
        <v>1157.52</v>
      </c>
      <c r="I7" s="67">
        <v>192.92</v>
      </c>
      <c r="J7" s="41">
        <v>2</v>
      </c>
      <c r="K7" s="41">
        <f t="shared" ref="K7:K16" si="1">6*L7</f>
        <v>1169.52</v>
      </c>
      <c r="L7" s="41">
        <f t="shared" si="0"/>
        <v>194.92</v>
      </c>
      <c r="M7" s="45" t="s">
        <v>8</v>
      </c>
      <c r="N7" s="46" t="s">
        <v>329</v>
      </c>
      <c r="O7" s="47">
        <v>50201700</v>
      </c>
      <c r="P7" s="48">
        <v>0.12</v>
      </c>
    </row>
    <row r="8" spans="1:16" ht="25.5" x14ac:dyDescent="0.25">
      <c r="A8" s="42">
        <v>5</v>
      </c>
      <c r="B8" s="43" t="s">
        <v>49</v>
      </c>
      <c r="C8" s="43" t="s">
        <v>185</v>
      </c>
      <c r="D8" s="43"/>
      <c r="E8" s="43" t="s">
        <v>186</v>
      </c>
      <c r="F8" s="43">
        <v>1874</v>
      </c>
      <c r="G8" s="44" t="s">
        <v>318</v>
      </c>
      <c r="H8" s="41">
        <v>1137.48</v>
      </c>
      <c r="I8" s="67">
        <v>189.58</v>
      </c>
      <c r="J8" s="41">
        <v>2</v>
      </c>
      <c r="K8" s="41">
        <f t="shared" si="1"/>
        <v>1149.48</v>
      </c>
      <c r="L8" s="41">
        <f t="shared" si="0"/>
        <v>191.58</v>
      </c>
      <c r="M8" s="45" t="s">
        <v>8</v>
      </c>
      <c r="N8" s="46" t="s">
        <v>329</v>
      </c>
      <c r="O8" s="47">
        <v>50201700</v>
      </c>
      <c r="P8" s="48">
        <v>0.12</v>
      </c>
    </row>
    <row r="9" spans="1:16" ht="25.5" x14ac:dyDescent="0.25">
      <c r="A9" s="42">
        <v>6</v>
      </c>
      <c r="B9" s="43" t="s">
        <v>49</v>
      </c>
      <c r="C9" s="43" t="s">
        <v>180</v>
      </c>
      <c r="D9" s="43"/>
      <c r="E9" s="43" t="s">
        <v>187</v>
      </c>
      <c r="F9" s="43">
        <v>4027</v>
      </c>
      <c r="G9" s="44" t="s">
        <v>318</v>
      </c>
      <c r="H9" s="41">
        <v>1102.5</v>
      </c>
      <c r="I9" s="67">
        <v>183.75</v>
      </c>
      <c r="J9" s="41">
        <v>2</v>
      </c>
      <c r="K9" s="41">
        <f t="shared" si="1"/>
        <v>1114.5</v>
      </c>
      <c r="L9" s="41">
        <f t="shared" si="0"/>
        <v>185.75</v>
      </c>
      <c r="M9" s="45" t="s">
        <v>8</v>
      </c>
      <c r="N9" s="46" t="s">
        <v>326</v>
      </c>
      <c r="O9" s="47">
        <v>50201700</v>
      </c>
      <c r="P9" s="48">
        <v>0.12</v>
      </c>
    </row>
    <row r="10" spans="1:16" ht="25.5" x14ac:dyDescent="0.25">
      <c r="A10" s="42">
        <v>7</v>
      </c>
      <c r="B10" s="43" t="s">
        <v>49</v>
      </c>
      <c r="C10" s="43" t="s">
        <v>180</v>
      </c>
      <c r="D10" s="43"/>
      <c r="E10" s="43" t="s">
        <v>188</v>
      </c>
      <c r="F10" s="43">
        <v>3269</v>
      </c>
      <c r="G10" s="44" t="s">
        <v>318</v>
      </c>
      <c r="H10" s="41">
        <v>759.96</v>
      </c>
      <c r="I10" s="67">
        <v>126.66</v>
      </c>
      <c r="J10" s="41">
        <v>5</v>
      </c>
      <c r="K10" s="41">
        <f t="shared" si="1"/>
        <v>789.96</v>
      </c>
      <c r="L10" s="41">
        <f t="shared" si="0"/>
        <v>131.66</v>
      </c>
      <c r="M10" s="45" t="s">
        <v>8</v>
      </c>
      <c r="N10" s="46" t="s">
        <v>326</v>
      </c>
      <c r="O10" s="47">
        <v>50201700</v>
      </c>
      <c r="P10" s="48">
        <v>0.12</v>
      </c>
    </row>
    <row r="11" spans="1:16" ht="25.5" x14ac:dyDescent="0.25">
      <c r="A11" s="42">
        <v>8</v>
      </c>
      <c r="B11" s="43" t="s">
        <v>49</v>
      </c>
      <c r="C11" s="43" t="s">
        <v>183</v>
      </c>
      <c r="D11" s="43"/>
      <c r="E11" s="43" t="s">
        <v>189</v>
      </c>
      <c r="F11" s="43">
        <v>3267</v>
      </c>
      <c r="G11" s="44" t="s">
        <v>318</v>
      </c>
      <c r="H11" s="41">
        <v>968.87999999999988</v>
      </c>
      <c r="I11" s="67">
        <v>161.47999999999999</v>
      </c>
      <c r="J11" s="41">
        <v>5</v>
      </c>
      <c r="K11" s="41">
        <f t="shared" si="1"/>
        <v>998.87999999999988</v>
      </c>
      <c r="L11" s="41">
        <f t="shared" si="0"/>
        <v>166.48</v>
      </c>
      <c r="M11" s="45" t="s">
        <v>8</v>
      </c>
      <c r="N11" s="46" t="s">
        <v>327</v>
      </c>
      <c r="O11" s="47">
        <v>50201700</v>
      </c>
      <c r="P11" s="48">
        <v>0.12</v>
      </c>
    </row>
    <row r="12" spans="1:16" ht="25.5" x14ac:dyDescent="0.25">
      <c r="A12" s="42">
        <v>9</v>
      </c>
      <c r="B12" s="43" t="s">
        <v>49</v>
      </c>
      <c r="C12" s="43" t="s">
        <v>185</v>
      </c>
      <c r="D12" s="43"/>
      <c r="E12" s="43" t="s">
        <v>190</v>
      </c>
      <c r="F12" s="43">
        <v>1069</v>
      </c>
      <c r="G12" s="44" t="s">
        <v>318</v>
      </c>
      <c r="H12" s="41">
        <v>923.87999999999988</v>
      </c>
      <c r="I12" s="67">
        <v>153.97999999999999</v>
      </c>
      <c r="J12" s="41">
        <v>5</v>
      </c>
      <c r="K12" s="41">
        <f t="shared" si="1"/>
        <v>953.87999999999988</v>
      </c>
      <c r="L12" s="41">
        <f t="shared" si="0"/>
        <v>158.97999999999999</v>
      </c>
      <c r="M12" s="45" t="s">
        <v>8</v>
      </c>
      <c r="N12" s="46" t="s">
        <v>327</v>
      </c>
      <c r="O12" s="47">
        <v>50201700</v>
      </c>
      <c r="P12" s="48">
        <v>0.12</v>
      </c>
    </row>
    <row r="13" spans="1:16" ht="25.5" x14ac:dyDescent="0.25">
      <c r="A13" s="42">
        <v>10</v>
      </c>
      <c r="B13" s="43" t="s">
        <v>49</v>
      </c>
      <c r="C13" s="43" t="s">
        <v>185</v>
      </c>
      <c r="D13" s="43"/>
      <c r="E13" s="43" t="s">
        <v>191</v>
      </c>
      <c r="F13" s="43">
        <v>2447</v>
      </c>
      <c r="G13" s="44" t="s">
        <v>318</v>
      </c>
      <c r="H13" s="41">
        <v>954</v>
      </c>
      <c r="I13" s="67">
        <v>159</v>
      </c>
      <c r="J13" s="41">
        <v>5</v>
      </c>
      <c r="K13" s="41">
        <f t="shared" si="1"/>
        <v>984</v>
      </c>
      <c r="L13" s="41">
        <f t="shared" si="0"/>
        <v>164</v>
      </c>
      <c r="M13" s="45" t="s">
        <v>8</v>
      </c>
      <c r="N13" s="46" t="s">
        <v>327</v>
      </c>
      <c r="O13" s="47">
        <v>50201700</v>
      </c>
      <c r="P13" s="48">
        <v>0.12</v>
      </c>
    </row>
    <row r="14" spans="1:16" ht="25.5" x14ac:dyDescent="0.25">
      <c r="A14" s="42">
        <v>11</v>
      </c>
      <c r="B14" s="43" t="s">
        <v>49</v>
      </c>
      <c r="C14" s="43" t="s">
        <v>183</v>
      </c>
      <c r="D14" s="43"/>
      <c r="E14" s="43" t="s">
        <v>192</v>
      </c>
      <c r="F14" s="43">
        <v>3556</v>
      </c>
      <c r="G14" s="44" t="s">
        <v>318</v>
      </c>
      <c r="H14" s="41">
        <v>1629.1799999999998</v>
      </c>
      <c r="I14" s="67">
        <v>271.52999999999997</v>
      </c>
      <c r="J14" s="41">
        <v>6.5</v>
      </c>
      <c r="K14" s="41">
        <f t="shared" si="1"/>
        <v>1668.1799999999998</v>
      </c>
      <c r="L14" s="41">
        <f t="shared" si="0"/>
        <v>278.02999999999997</v>
      </c>
      <c r="M14" s="45" t="s">
        <v>8</v>
      </c>
      <c r="N14" s="46" t="s">
        <v>329</v>
      </c>
      <c r="O14" s="47">
        <v>50201700</v>
      </c>
      <c r="P14" s="48">
        <v>0.12</v>
      </c>
    </row>
    <row r="15" spans="1:16" ht="25.5" x14ac:dyDescent="0.25">
      <c r="A15" s="42">
        <v>12</v>
      </c>
      <c r="B15" s="43" t="s">
        <v>49</v>
      </c>
      <c r="C15" s="43" t="s">
        <v>185</v>
      </c>
      <c r="D15" s="43"/>
      <c r="E15" s="43" t="s">
        <v>193</v>
      </c>
      <c r="F15" s="43">
        <v>2595</v>
      </c>
      <c r="G15" s="44" t="s">
        <v>318</v>
      </c>
      <c r="H15" s="41">
        <v>1501.5</v>
      </c>
      <c r="I15" s="67">
        <v>250.25</v>
      </c>
      <c r="J15" s="41">
        <v>6.5</v>
      </c>
      <c r="K15" s="41">
        <f t="shared" si="1"/>
        <v>1540.5</v>
      </c>
      <c r="L15" s="41">
        <f t="shared" si="0"/>
        <v>256.75</v>
      </c>
      <c r="M15" s="45" t="s">
        <v>8</v>
      </c>
      <c r="N15" s="46" t="s">
        <v>329</v>
      </c>
      <c r="O15" s="47">
        <v>50201700</v>
      </c>
      <c r="P15" s="48">
        <v>0.12</v>
      </c>
    </row>
    <row r="16" spans="1:16" ht="25.5" x14ac:dyDescent="0.25">
      <c r="A16" s="42">
        <v>13</v>
      </c>
      <c r="B16" s="43" t="s">
        <v>49</v>
      </c>
      <c r="C16" s="43" t="s">
        <v>183</v>
      </c>
      <c r="D16" s="43"/>
      <c r="E16" s="43" t="s">
        <v>194</v>
      </c>
      <c r="F16" s="43">
        <v>3831</v>
      </c>
      <c r="G16" s="44" t="s">
        <v>318</v>
      </c>
      <c r="H16" s="41">
        <v>1329.9</v>
      </c>
      <c r="I16" s="67">
        <v>221.65</v>
      </c>
      <c r="J16" s="41">
        <v>6.5</v>
      </c>
      <c r="K16" s="41">
        <f t="shared" si="1"/>
        <v>1368.9</v>
      </c>
      <c r="L16" s="41">
        <f t="shared" si="0"/>
        <v>228.15</v>
      </c>
      <c r="M16" s="45" t="s">
        <v>8</v>
      </c>
      <c r="N16" s="46" t="s">
        <v>326</v>
      </c>
      <c r="O16" s="47">
        <v>50201700</v>
      </c>
      <c r="P16" s="48">
        <v>0.12</v>
      </c>
    </row>
    <row r="17" spans="1:16" ht="25.5" x14ac:dyDescent="0.25">
      <c r="A17" s="42">
        <v>14</v>
      </c>
      <c r="B17" s="43" t="s">
        <v>49</v>
      </c>
      <c r="C17" s="43" t="s">
        <v>185</v>
      </c>
      <c r="D17" s="43"/>
      <c r="E17" s="43" t="s">
        <v>195</v>
      </c>
      <c r="F17" s="43">
        <v>5049</v>
      </c>
      <c r="G17" s="44" t="s">
        <v>319</v>
      </c>
      <c r="H17" s="41">
        <v>1058.96</v>
      </c>
      <c r="I17" s="67">
        <v>132.37</v>
      </c>
      <c r="J17" s="41">
        <v>11.15</v>
      </c>
      <c r="K17" s="41">
        <f>8*L17</f>
        <v>1148.1600000000001</v>
      </c>
      <c r="L17" s="41">
        <f t="shared" si="0"/>
        <v>143.52000000000001</v>
      </c>
      <c r="M17" s="45" t="s">
        <v>8</v>
      </c>
      <c r="N17" s="46" t="s">
        <v>327</v>
      </c>
      <c r="O17" s="47">
        <v>50201700</v>
      </c>
      <c r="P17" s="48">
        <v>0.12</v>
      </c>
    </row>
    <row r="18" spans="1:16" ht="25.5" x14ac:dyDescent="0.25">
      <c r="A18" s="42">
        <v>15</v>
      </c>
      <c r="B18" s="43" t="s">
        <v>49</v>
      </c>
      <c r="C18" s="43" t="s">
        <v>180</v>
      </c>
      <c r="D18" s="43"/>
      <c r="E18" s="43" t="s">
        <v>196</v>
      </c>
      <c r="F18" s="43">
        <v>7095</v>
      </c>
      <c r="G18" s="44" t="s">
        <v>319</v>
      </c>
      <c r="H18" s="41">
        <v>1067.8399999999999</v>
      </c>
      <c r="I18" s="67">
        <v>133.47999999999999</v>
      </c>
      <c r="J18" s="41">
        <v>10.43</v>
      </c>
      <c r="K18" s="41">
        <f>8*L18</f>
        <v>1151.28</v>
      </c>
      <c r="L18" s="41">
        <f t="shared" si="0"/>
        <v>143.91</v>
      </c>
      <c r="M18" s="45" t="s">
        <v>8</v>
      </c>
      <c r="N18" s="46" t="s">
        <v>327</v>
      </c>
      <c r="O18" s="47">
        <v>50201700</v>
      </c>
      <c r="P18" s="48">
        <v>0.12</v>
      </c>
    </row>
    <row r="19" spans="1:16" ht="25.5" x14ac:dyDescent="0.25">
      <c r="A19" s="42">
        <v>16</v>
      </c>
      <c r="B19" s="43" t="s">
        <v>49</v>
      </c>
      <c r="C19" s="43" t="s">
        <v>183</v>
      </c>
      <c r="D19" s="43"/>
      <c r="E19" s="43" t="s">
        <v>197</v>
      </c>
      <c r="F19" s="43">
        <v>7097</v>
      </c>
      <c r="G19" s="44" t="s">
        <v>319</v>
      </c>
      <c r="H19" s="41">
        <v>1005.28</v>
      </c>
      <c r="I19" s="67">
        <v>125.66</v>
      </c>
      <c r="J19" s="41">
        <v>10.78</v>
      </c>
      <c r="K19" s="41">
        <f>8*L19</f>
        <v>1091.52</v>
      </c>
      <c r="L19" s="41">
        <f t="shared" si="0"/>
        <v>136.44</v>
      </c>
      <c r="M19" s="45" t="s">
        <v>8</v>
      </c>
      <c r="N19" s="46" t="s">
        <v>327</v>
      </c>
      <c r="O19" s="47">
        <v>50201700</v>
      </c>
      <c r="P19" s="48">
        <v>0.12</v>
      </c>
    </row>
    <row r="20" spans="1:16" ht="25.5" x14ac:dyDescent="0.25">
      <c r="A20" s="42">
        <v>17</v>
      </c>
      <c r="B20" s="43" t="s">
        <v>50</v>
      </c>
      <c r="C20" s="43" t="s">
        <v>198</v>
      </c>
      <c r="D20" s="43"/>
      <c r="E20" s="43" t="s">
        <v>199</v>
      </c>
      <c r="F20" s="43">
        <v>4826</v>
      </c>
      <c r="G20" s="44" t="s">
        <v>42</v>
      </c>
      <c r="H20" s="41">
        <v>65</v>
      </c>
      <c r="I20" s="41">
        <v>65</v>
      </c>
      <c r="J20" s="28"/>
      <c r="K20" s="28"/>
      <c r="L20" s="28"/>
      <c r="M20" s="45" t="s">
        <v>265</v>
      </c>
      <c r="N20" s="46" t="s">
        <v>327</v>
      </c>
      <c r="O20" s="47">
        <v>50201700</v>
      </c>
      <c r="P20" s="48">
        <v>0.12</v>
      </c>
    </row>
    <row r="21" spans="1:16" ht="25.5" x14ac:dyDescent="0.25">
      <c r="A21" s="42">
        <v>18</v>
      </c>
      <c r="B21" s="43" t="s">
        <v>50</v>
      </c>
      <c r="C21" s="43" t="s">
        <v>198</v>
      </c>
      <c r="D21" s="43"/>
      <c r="E21" s="43" t="s">
        <v>200</v>
      </c>
      <c r="F21" s="43">
        <v>4854</v>
      </c>
      <c r="G21" s="44" t="s">
        <v>42</v>
      </c>
      <c r="H21" s="41">
        <v>65</v>
      </c>
      <c r="I21" s="41">
        <v>65</v>
      </c>
      <c r="J21" s="28"/>
      <c r="K21" s="28"/>
      <c r="L21" s="28"/>
      <c r="M21" s="45" t="s">
        <v>265</v>
      </c>
      <c r="N21" s="46" t="s">
        <v>327</v>
      </c>
      <c r="O21" s="47">
        <v>50201700</v>
      </c>
      <c r="P21" s="48">
        <v>0.12</v>
      </c>
    </row>
    <row r="22" spans="1:16" ht="25.5" x14ac:dyDescent="0.25">
      <c r="A22" s="42">
        <v>19</v>
      </c>
      <c r="B22" s="43" t="s">
        <v>50</v>
      </c>
      <c r="C22" s="43" t="s">
        <v>198</v>
      </c>
      <c r="D22" s="43"/>
      <c r="E22" s="43" t="s">
        <v>201</v>
      </c>
      <c r="F22" s="43">
        <v>4829</v>
      </c>
      <c r="G22" s="44" t="s">
        <v>42</v>
      </c>
      <c r="H22" s="41">
        <v>65</v>
      </c>
      <c r="I22" s="41">
        <v>65</v>
      </c>
      <c r="J22" s="28"/>
      <c r="K22" s="28"/>
      <c r="L22" s="28"/>
      <c r="M22" s="45" t="s">
        <v>265</v>
      </c>
      <c r="N22" s="46" t="s">
        <v>327</v>
      </c>
      <c r="O22" s="47">
        <v>50201700</v>
      </c>
      <c r="P22" s="48">
        <v>0.12</v>
      </c>
    </row>
    <row r="23" spans="1:16" ht="25.5" x14ac:dyDescent="0.25">
      <c r="A23" s="42">
        <v>20</v>
      </c>
      <c r="B23" s="43" t="s">
        <v>50</v>
      </c>
      <c r="C23" s="43" t="s">
        <v>202</v>
      </c>
      <c r="D23" s="43"/>
      <c r="E23" s="43" t="s">
        <v>203</v>
      </c>
      <c r="F23" s="43">
        <v>7066</v>
      </c>
      <c r="G23" s="44" t="s">
        <v>42</v>
      </c>
      <c r="H23" s="41">
        <v>35</v>
      </c>
      <c r="I23" s="41">
        <v>35</v>
      </c>
      <c r="J23" s="28"/>
      <c r="K23" s="28"/>
      <c r="L23" s="28"/>
      <c r="M23" s="45" t="s">
        <v>265</v>
      </c>
      <c r="N23" s="46" t="s">
        <v>327</v>
      </c>
      <c r="O23" s="47">
        <v>50201700</v>
      </c>
      <c r="P23" s="48">
        <v>0.12</v>
      </c>
    </row>
    <row r="24" spans="1:16" ht="25.5" x14ac:dyDescent="0.25">
      <c r="A24" s="42">
        <v>21</v>
      </c>
      <c r="B24" s="43" t="s">
        <v>50</v>
      </c>
      <c r="C24" s="43" t="s">
        <v>202</v>
      </c>
      <c r="D24" s="43"/>
      <c r="E24" s="43" t="s">
        <v>204</v>
      </c>
      <c r="F24" s="43">
        <v>7067</v>
      </c>
      <c r="G24" s="44" t="s">
        <v>42</v>
      </c>
      <c r="H24" s="41">
        <v>35</v>
      </c>
      <c r="I24" s="41">
        <v>35</v>
      </c>
      <c r="J24" s="28"/>
      <c r="K24" s="28"/>
      <c r="L24" s="28"/>
      <c r="M24" s="45" t="s">
        <v>265</v>
      </c>
      <c r="N24" s="46" t="s">
        <v>327</v>
      </c>
      <c r="O24" s="47">
        <v>50201700</v>
      </c>
      <c r="P24" s="48">
        <v>0.12</v>
      </c>
    </row>
    <row r="25" spans="1:16" ht="25.5" x14ac:dyDescent="0.25">
      <c r="A25" s="42">
        <v>22</v>
      </c>
      <c r="B25" s="43" t="s">
        <v>50</v>
      </c>
      <c r="C25" s="43" t="s">
        <v>202</v>
      </c>
      <c r="D25" s="43"/>
      <c r="E25" s="43" t="s">
        <v>205</v>
      </c>
      <c r="F25" s="43">
        <v>7072</v>
      </c>
      <c r="G25" s="44" t="s">
        <v>42</v>
      </c>
      <c r="H25" s="41">
        <v>35</v>
      </c>
      <c r="I25" s="41">
        <v>35</v>
      </c>
      <c r="J25" s="28"/>
      <c r="K25" s="28"/>
      <c r="L25" s="28"/>
      <c r="M25" s="45" t="s">
        <v>265</v>
      </c>
      <c r="N25" s="46" t="s">
        <v>327</v>
      </c>
      <c r="O25" s="47">
        <v>50201700</v>
      </c>
      <c r="P25" s="48">
        <v>0.12</v>
      </c>
    </row>
    <row r="26" spans="1:16" ht="25.5" x14ac:dyDescent="0.25">
      <c r="A26" s="42">
        <v>23</v>
      </c>
      <c r="B26" s="43" t="s">
        <v>50</v>
      </c>
      <c r="C26" s="43" t="s">
        <v>198</v>
      </c>
      <c r="D26" s="43"/>
      <c r="E26" s="43" t="s">
        <v>206</v>
      </c>
      <c r="F26" s="43">
        <v>4830</v>
      </c>
      <c r="G26" s="44" t="s">
        <v>42</v>
      </c>
      <c r="H26" s="41">
        <v>65</v>
      </c>
      <c r="I26" s="41">
        <v>65</v>
      </c>
      <c r="J26" s="28"/>
      <c r="K26" s="28"/>
      <c r="L26" s="28"/>
      <c r="M26" s="45" t="s">
        <v>265</v>
      </c>
      <c r="N26" s="46" t="s">
        <v>327</v>
      </c>
      <c r="O26" s="47">
        <v>50201700</v>
      </c>
      <c r="P26" s="48">
        <v>0.12</v>
      </c>
    </row>
    <row r="27" spans="1:16" ht="25.5" x14ac:dyDescent="0.25">
      <c r="A27" s="42">
        <v>24</v>
      </c>
      <c r="B27" s="43" t="s">
        <v>50</v>
      </c>
      <c r="C27" s="43" t="s">
        <v>198</v>
      </c>
      <c r="D27" s="43"/>
      <c r="E27" s="43" t="s">
        <v>207</v>
      </c>
      <c r="F27" s="43">
        <v>4851</v>
      </c>
      <c r="G27" s="44" t="s">
        <v>42</v>
      </c>
      <c r="H27" s="41">
        <v>65</v>
      </c>
      <c r="I27" s="41">
        <v>65</v>
      </c>
      <c r="J27" s="28"/>
      <c r="K27" s="28"/>
      <c r="L27" s="28"/>
      <c r="M27" s="45" t="s">
        <v>265</v>
      </c>
      <c r="N27" s="46" t="s">
        <v>327</v>
      </c>
      <c r="O27" s="47">
        <v>50201700</v>
      </c>
      <c r="P27" s="48">
        <v>0.12</v>
      </c>
    </row>
    <row r="28" spans="1:16" ht="25.5" x14ac:dyDescent="0.25">
      <c r="A28" s="42">
        <v>25</v>
      </c>
      <c r="B28" s="43" t="s">
        <v>50</v>
      </c>
      <c r="C28" s="43" t="s">
        <v>198</v>
      </c>
      <c r="D28" s="43"/>
      <c r="E28" s="43" t="s">
        <v>208</v>
      </c>
      <c r="F28" s="43">
        <v>4831</v>
      </c>
      <c r="G28" s="44" t="s">
        <v>42</v>
      </c>
      <c r="H28" s="41">
        <v>65</v>
      </c>
      <c r="I28" s="41">
        <v>65</v>
      </c>
      <c r="J28" s="28"/>
      <c r="K28" s="28"/>
      <c r="L28" s="28"/>
      <c r="M28" s="45" t="s">
        <v>265</v>
      </c>
      <c r="N28" s="46" t="s">
        <v>327</v>
      </c>
      <c r="O28" s="47">
        <v>50201700</v>
      </c>
      <c r="P28" s="48">
        <v>0.12</v>
      </c>
    </row>
    <row r="29" spans="1:16" ht="25.5" x14ac:dyDescent="0.25">
      <c r="A29" s="42">
        <v>26</v>
      </c>
      <c r="B29" s="43" t="s">
        <v>50</v>
      </c>
      <c r="C29" s="43" t="s">
        <v>202</v>
      </c>
      <c r="D29" s="43"/>
      <c r="E29" s="43" t="s">
        <v>266</v>
      </c>
      <c r="F29" s="43">
        <v>7070</v>
      </c>
      <c r="G29" s="44" t="s">
        <v>42</v>
      </c>
      <c r="H29" s="41">
        <v>35</v>
      </c>
      <c r="I29" s="41">
        <v>35</v>
      </c>
      <c r="J29" s="28"/>
      <c r="K29" s="28"/>
      <c r="L29" s="28"/>
      <c r="M29" s="45" t="s">
        <v>265</v>
      </c>
      <c r="N29" s="46" t="s">
        <v>327</v>
      </c>
      <c r="O29" s="47">
        <v>50201700</v>
      </c>
      <c r="P29" s="48">
        <v>0.12</v>
      </c>
    </row>
    <row r="30" spans="1:16" ht="25.5" x14ac:dyDescent="0.25">
      <c r="A30" s="42">
        <v>27</v>
      </c>
      <c r="B30" s="43" t="s">
        <v>50</v>
      </c>
      <c r="C30" s="43" t="s">
        <v>202</v>
      </c>
      <c r="D30" s="43"/>
      <c r="E30" s="43" t="s">
        <v>267</v>
      </c>
      <c r="F30" s="43">
        <v>7071</v>
      </c>
      <c r="G30" s="44" t="s">
        <v>42</v>
      </c>
      <c r="H30" s="41">
        <v>35</v>
      </c>
      <c r="I30" s="41">
        <v>35</v>
      </c>
      <c r="J30" s="28"/>
      <c r="K30" s="28"/>
      <c r="L30" s="28"/>
      <c r="M30" s="45" t="s">
        <v>265</v>
      </c>
      <c r="N30" s="46" t="s">
        <v>327</v>
      </c>
      <c r="O30" s="47">
        <v>50201700</v>
      </c>
      <c r="P30" s="48">
        <v>0.12</v>
      </c>
    </row>
    <row r="31" spans="1:16" ht="25.5" x14ac:dyDescent="0.25">
      <c r="A31" s="42">
        <v>28</v>
      </c>
      <c r="B31" s="43" t="s">
        <v>50</v>
      </c>
      <c r="C31" s="43" t="s">
        <v>202</v>
      </c>
      <c r="D31" s="43"/>
      <c r="E31" s="43" t="s">
        <v>268</v>
      </c>
      <c r="F31" s="43">
        <v>7069</v>
      </c>
      <c r="G31" s="44" t="s">
        <v>42</v>
      </c>
      <c r="H31" s="41">
        <v>35</v>
      </c>
      <c r="I31" s="41">
        <v>35</v>
      </c>
      <c r="J31" s="28"/>
      <c r="K31" s="28"/>
      <c r="L31" s="28"/>
      <c r="M31" s="45" t="s">
        <v>265</v>
      </c>
      <c r="N31" s="46" t="s">
        <v>327</v>
      </c>
      <c r="O31" s="47">
        <v>50201700</v>
      </c>
      <c r="P31" s="48">
        <v>0.12</v>
      </c>
    </row>
    <row r="32" spans="1:16" ht="25.5" x14ac:dyDescent="0.25">
      <c r="A32" s="42">
        <v>29</v>
      </c>
      <c r="B32" s="43" t="s">
        <v>50</v>
      </c>
      <c r="C32" s="43" t="s">
        <v>198</v>
      </c>
      <c r="D32" s="43"/>
      <c r="E32" s="43" t="s">
        <v>269</v>
      </c>
      <c r="F32" s="43">
        <v>4823</v>
      </c>
      <c r="G32" s="44" t="s">
        <v>42</v>
      </c>
      <c r="H32" s="41">
        <v>65</v>
      </c>
      <c r="I32" s="41">
        <v>65</v>
      </c>
      <c r="J32" s="28"/>
      <c r="K32" s="28"/>
      <c r="L32" s="28"/>
      <c r="M32" s="45" t="s">
        <v>265</v>
      </c>
      <c r="N32" s="46" t="s">
        <v>327</v>
      </c>
      <c r="O32" s="47">
        <v>50201700</v>
      </c>
      <c r="P32" s="48">
        <v>0.12</v>
      </c>
    </row>
    <row r="33" spans="1:16" ht="25.5" x14ac:dyDescent="0.25">
      <c r="A33" s="42">
        <v>30</v>
      </c>
      <c r="B33" s="43" t="s">
        <v>50</v>
      </c>
      <c r="C33" s="43" t="s">
        <v>198</v>
      </c>
      <c r="D33" s="43"/>
      <c r="E33" s="43" t="s">
        <v>270</v>
      </c>
      <c r="F33" s="43">
        <v>4849</v>
      </c>
      <c r="G33" s="44" t="s">
        <v>42</v>
      </c>
      <c r="H33" s="41">
        <v>65</v>
      </c>
      <c r="I33" s="41">
        <v>65</v>
      </c>
      <c r="J33" s="28"/>
      <c r="K33" s="28"/>
      <c r="L33" s="28"/>
      <c r="M33" s="45" t="s">
        <v>265</v>
      </c>
      <c r="N33" s="46" t="s">
        <v>327</v>
      </c>
      <c r="O33" s="47">
        <v>50201700</v>
      </c>
      <c r="P33" s="48">
        <v>0.12</v>
      </c>
    </row>
    <row r="34" spans="1:16" ht="25.5" x14ac:dyDescent="0.25">
      <c r="A34" s="42">
        <v>31</v>
      </c>
      <c r="B34" s="43" t="s">
        <v>51</v>
      </c>
      <c r="C34" s="43" t="s">
        <v>51</v>
      </c>
      <c r="D34" s="43"/>
      <c r="E34" s="43" t="s">
        <v>209</v>
      </c>
      <c r="F34" s="43">
        <v>4340</v>
      </c>
      <c r="G34" s="44" t="s">
        <v>334</v>
      </c>
      <c r="H34" s="41">
        <v>180</v>
      </c>
      <c r="I34" s="41">
        <v>30</v>
      </c>
      <c r="J34" s="28"/>
      <c r="K34" s="28"/>
      <c r="L34" s="28"/>
      <c r="M34" s="45" t="s">
        <v>271</v>
      </c>
      <c r="N34" s="46" t="s">
        <v>331</v>
      </c>
      <c r="O34" s="47">
        <v>50151500</v>
      </c>
      <c r="P34" s="48">
        <v>0.12</v>
      </c>
    </row>
    <row r="35" spans="1:16" ht="25.5" x14ac:dyDescent="0.25">
      <c r="A35" s="42">
        <v>32</v>
      </c>
      <c r="B35" s="43" t="s">
        <v>52</v>
      </c>
      <c r="C35" s="43" t="s">
        <v>210</v>
      </c>
      <c r="D35" s="43"/>
      <c r="E35" s="43" t="s">
        <v>377</v>
      </c>
      <c r="F35" s="43">
        <v>7278</v>
      </c>
      <c r="G35" s="44" t="s">
        <v>211</v>
      </c>
      <c r="H35" s="41">
        <v>320</v>
      </c>
      <c r="I35" s="41">
        <v>160</v>
      </c>
      <c r="J35" s="28"/>
      <c r="K35" s="28"/>
      <c r="L35" s="28"/>
      <c r="M35" s="45" t="s">
        <v>271</v>
      </c>
      <c r="N35" s="46" t="s">
        <v>331</v>
      </c>
      <c r="O35" s="47">
        <v>50151500</v>
      </c>
      <c r="P35" s="48">
        <v>0.12</v>
      </c>
    </row>
    <row r="36" spans="1:16" x14ac:dyDescent="0.25">
      <c r="A36" s="42">
        <v>33</v>
      </c>
      <c r="B36" s="43" t="s">
        <v>212</v>
      </c>
      <c r="C36" s="43" t="s">
        <v>212</v>
      </c>
      <c r="D36" s="43"/>
      <c r="E36" s="43" t="s">
        <v>213</v>
      </c>
      <c r="F36" s="43">
        <v>7041</v>
      </c>
      <c r="G36" s="44" t="s">
        <v>334</v>
      </c>
      <c r="H36" s="41">
        <v>150</v>
      </c>
      <c r="I36" s="41">
        <v>25</v>
      </c>
      <c r="J36" s="28"/>
      <c r="K36" s="28"/>
      <c r="L36" s="28"/>
      <c r="M36" s="45" t="s">
        <v>271</v>
      </c>
      <c r="N36" s="46" t="s">
        <v>331</v>
      </c>
      <c r="O36" s="47">
        <v>50151500</v>
      </c>
      <c r="P36" s="48">
        <v>0.12</v>
      </c>
    </row>
    <row r="37" spans="1:16" ht="25.5" x14ac:dyDescent="0.25">
      <c r="A37" s="42">
        <v>34</v>
      </c>
      <c r="B37" s="43" t="s">
        <v>53</v>
      </c>
      <c r="C37" s="43" t="s">
        <v>214</v>
      </c>
      <c r="D37" s="43"/>
      <c r="E37" s="43" t="s">
        <v>215</v>
      </c>
      <c r="F37" s="43">
        <v>4818</v>
      </c>
      <c r="G37" s="44" t="s">
        <v>335</v>
      </c>
      <c r="H37" s="41">
        <v>260</v>
      </c>
      <c r="I37" s="41">
        <v>26</v>
      </c>
      <c r="J37" s="28"/>
      <c r="K37" s="28"/>
      <c r="L37" s="28"/>
      <c r="M37" s="45" t="s">
        <v>271</v>
      </c>
      <c r="N37" s="46" t="s">
        <v>331</v>
      </c>
      <c r="O37" s="47">
        <v>50131700</v>
      </c>
      <c r="P37" s="48">
        <v>0.12</v>
      </c>
    </row>
    <row r="38" spans="1:16" ht="25.5" x14ac:dyDescent="0.25">
      <c r="A38" s="42">
        <v>35</v>
      </c>
      <c r="B38" s="43" t="s">
        <v>53</v>
      </c>
      <c r="C38" s="43" t="s">
        <v>216</v>
      </c>
      <c r="D38" s="43"/>
      <c r="E38" s="43" t="s">
        <v>217</v>
      </c>
      <c r="F38" s="43">
        <v>4819</v>
      </c>
      <c r="G38" s="44" t="s">
        <v>335</v>
      </c>
      <c r="H38" s="41">
        <v>290</v>
      </c>
      <c r="I38" s="41">
        <v>29</v>
      </c>
      <c r="J38" s="28"/>
      <c r="K38" s="28"/>
      <c r="L38" s="28"/>
      <c r="M38" s="45" t="s">
        <v>271</v>
      </c>
      <c r="N38" s="46" t="s">
        <v>331</v>
      </c>
      <c r="O38" s="47">
        <v>50131700</v>
      </c>
      <c r="P38" s="48">
        <v>0.12</v>
      </c>
    </row>
    <row r="39" spans="1:16" ht="25.5" x14ac:dyDescent="0.25">
      <c r="A39" s="42">
        <v>36</v>
      </c>
      <c r="B39" s="43" t="s">
        <v>54</v>
      </c>
      <c r="C39" s="43" t="s">
        <v>218</v>
      </c>
      <c r="D39" s="43"/>
      <c r="E39" s="43" t="s">
        <v>219</v>
      </c>
      <c r="F39" s="43">
        <v>4711</v>
      </c>
      <c r="G39" s="44" t="s">
        <v>162</v>
      </c>
      <c r="H39" s="41">
        <v>110</v>
      </c>
      <c r="I39" s="41">
        <v>220</v>
      </c>
      <c r="J39" s="28"/>
      <c r="K39" s="28"/>
      <c r="L39" s="28"/>
      <c r="M39" s="45" t="s">
        <v>8</v>
      </c>
      <c r="N39" s="46" t="s">
        <v>331</v>
      </c>
      <c r="O39" s="47">
        <v>50131700</v>
      </c>
      <c r="P39" s="48">
        <v>0.12</v>
      </c>
    </row>
    <row r="40" spans="1:16" ht="25.5" x14ac:dyDescent="0.25">
      <c r="A40" s="42">
        <v>37</v>
      </c>
      <c r="B40" s="43" t="s">
        <v>54</v>
      </c>
      <c r="C40" s="43" t="s">
        <v>220</v>
      </c>
      <c r="D40" s="43"/>
      <c r="E40" s="43" t="s">
        <v>221</v>
      </c>
      <c r="F40" s="43">
        <v>6059</v>
      </c>
      <c r="G40" s="44" t="s">
        <v>336</v>
      </c>
      <c r="H40" s="41">
        <v>90</v>
      </c>
      <c r="I40" s="41">
        <v>120</v>
      </c>
      <c r="J40" s="28"/>
      <c r="K40" s="28"/>
      <c r="L40" s="28"/>
      <c r="M40" s="45" t="s">
        <v>8</v>
      </c>
      <c r="N40" s="46" t="s">
        <v>331</v>
      </c>
      <c r="O40" s="47">
        <v>50202307</v>
      </c>
      <c r="P40" s="48">
        <v>0.12</v>
      </c>
    </row>
    <row r="41" spans="1:16" ht="25.5" x14ac:dyDescent="0.25">
      <c r="A41" s="42">
        <v>38</v>
      </c>
      <c r="B41" s="43" t="s">
        <v>55</v>
      </c>
      <c r="C41" s="43" t="s">
        <v>222</v>
      </c>
      <c r="D41" s="43"/>
      <c r="E41" s="43" t="s">
        <v>223</v>
      </c>
      <c r="F41" s="43">
        <v>7130</v>
      </c>
      <c r="G41" s="44" t="s">
        <v>336</v>
      </c>
      <c r="H41" s="41">
        <v>63</v>
      </c>
      <c r="I41" s="41">
        <v>84</v>
      </c>
      <c r="J41" s="28"/>
      <c r="K41" s="28"/>
      <c r="L41" s="28"/>
      <c r="M41" s="45" t="s">
        <v>8</v>
      </c>
      <c r="N41" s="46" t="s">
        <v>331</v>
      </c>
      <c r="O41" s="47">
        <v>50202307</v>
      </c>
      <c r="P41" s="48">
        <v>0.12</v>
      </c>
    </row>
    <row r="42" spans="1:16" ht="25.5" x14ac:dyDescent="0.25">
      <c r="A42" s="42">
        <v>39</v>
      </c>
      <c r="B42" s="43" t="s">
        <v>56</v>
      </c>
      <c r="C42" s="43" t="s">
        <v>224</v>
      </c>
      <c r="D42" s="43"/>
      <c r="E42" s="43" t="s">
        <v>225</v>
      </c>
      <c r="F42" s="43">
        <v>4793</v>
      </c>
      <c r="G42" s="44" t="s">
        <v>164</v>
      </c>
      <c r="H42" s="41">
        <v>147</v>
      </c>
      <c r="I42" s="41">
        <v>147</v>
      </c>
      <c r="J42" s="28"/>
      <c r="K42" s="28"/>
      <c r="L42" s="28"/>
      <c r="M42" s="45" t="s">
        <v>8</v>
      </c>
      <c r="N42" s="46" t="s">
        <v>331</v>
      </c>
      <c r="O42" s="47">
        <v>50202307</v>
      </c>
      <c r="P42" s="48">
        <v>0.12</v>
      </c>
    </row>
    <row r="43" spans="1:16" ht="42.75" x14ac:dyDescent="0.25">
      <c r="A43" s="42">
        <v>40</v>
      </c>
      <c r="B43" s="43" t="s">
        <v>226</v>
      </c>
      <c r="C43" s="43" t="s">
        <v>226</v>
      </c>
      <c r="D43" s="43"/>
      <c r="E43" s="43" t="s">
        <v>227</v>
      </c>
      <c r="F43" s="43">
        <v>4690</v>
      </c>
      <c r="G43" s="44" t="s">
        <v>228</v>
      </c>
      <c r="H43" s="41">
        <v>1475</v>
      </c>
      <c r="I43" s="41">
        <v>1475</v>
      </c>
      <c r="J43" s="28"/>
      <c r="K43" s="28"/>
      <c r="L43" s="28"/>
      <c r="M43" s="45" t="s">
        <v>265</v>
      </c>
      <c r="N43" s="46" t="s">
        <v>331</v>
      </c>
      <c r="O43" s="47">
        <v>52151500</v>
      </c>
      <c r="P43" s="48">
        <v>0.25</v>
      </c>
    </row>
    <row r="44" spans="1:16" ht="25.5" x14ac:dyDescent="0.25">
      <c r="A44" s="42">
        <v>41</v>
      </c>
      <c r="B44" s="43" t="s">
        <v>57</v>
      </c>
      <c r="C44" s="43" t="s">
        <v>57</v>
      </c>
      <c r="D44" s="43"/>
      <c r="E44" s="43" t="s">
        <v>229</v>
      </c>
      <c r="F44" s="43">
        <v>7055</v>
      </c>
      <c r="G44" s="44" t="s">
        <v>230</v>
      </c>
      <c r="H44" s="41">
        <v>80</v>
      </c>
      <c r="I44" s="41">
        <v>80</v>
      </c>
      <c r="J44" s="28"/>
      <c r="K44" s="28"/>
      <c r="L44" s="28"/>
      <c r="M44" s="45" t="s">
        <v>265</v>
      </c>
      <c r="N44" s="46" t="s">
        <v>331</v>
      </c>
      <c r="O44" s="47">
        <v>52151500</v>
      </c>
      <c r="P44" s="48">
        <v>0.25</v>
      </c>
    </row>
    <row r="45" spans="1:16" ht="38.25" x14ac:dyDescent="0.25">
      <c r="A45" s="42">
        <v>42</v>
      </c>
      <c r="B45" s="43" t="s">
        <v>58</v>
      </c>
      <c r="C45" s="43" t="s">
        <v>58</v>
      </c>
      <c r="D45" s="43"/>
      <c r="E45" s="43" t="s">
        <v>231</v>
      </c>
      <c r="F45" s="43">
        <v>7212</v>
      </c>
      <c r="G45" s="44" t="s">
        <v>232</v>
      </c>
      <c r="H45" s="41">
        <v>340</v>
      </c>
      <c r="I45" s="41">
        <v>340</v>
      </c>
      <c r="J45" s="28"/>
      <c r="K45" s="28"/>
      <c r="L45" s="28"/>
      <c r="M45" s="45" t="s">
        <v>232</v>
      </c>
      <c r="N45" s="46" t="s">
        <v>331</v>
      </c>
      <c r="O45" s="47">
        <v>52151500</v>
      </c>
      <c r="P45" s="48">
        <v>0.25</v>
      </c>
    </row>
    <row r="46" spans="1:16" ht="25.5" x14ac:dyDescent="0.25">
      <c r="A46" s="42">
        <v>43</v>
      </c>
      <c r="B46" s="43" t="s">
        <v>59</v>
      </c>
      <c r="C46" s="43" t="s">
        <v>233</v>
      </c>
      <c r="D46" s="43"/>
      <c r="E46" s="43" t="s">
        <v>234</v>
      </c>
      <c r="F46" s="43">
        <v>3819</v>
      </c>
      <c r="G46" s="44" t="s">
        <v>337</v>
      </c>
      <c r="H46" s="41">
        <v>250</v>
      </c>
      <c r="I46" s="41">
        <v>250</v>
      </c>
      <c r="J46" s="28"/>
      <c r="K46" s="28"/>
      <c r="L46" s="28"/>
      <c r="M46" s="45" t="s">
        <v>271</v>
      </c>
      <c r="N46" s="46" t="s">
        <v>331</v>
      </c>
      <c r="O46" s="47">
        <v>50202307</v>
      </c>
      <c r="P46" s="48">
        <v>0.12</v>
      </c>
    </row>
    <row r="47" spans="1:16" ht="25.5" x14ac:dyDescent="0.25">
      <c r="A47" s="42">
        <v>44</v>
      </c>
      <c r="B47" s="43" t="s">
        <v>290</v>
      </c>
      <c r="C47" s="43" t="s">
        <v>291</v>
      </c>
      <c r="D47" s="43"/>
      <c r="E47" s="43" t="s">
        <v>292</v>
      </c>
      <c r="F47" s="43">
        <v>7235</v>
      </c>
      <c r="G47" s="44" t="s">
        <v>293</v>
      </c>
      <c r="H47" s="41">
        <v>1380</v>
      </c>
      <c r="I47" s="41">
        <v>1380</v>
      </c>
      <c r="J47" s="28"/>
      <c r="K47" s="28"/>
      <c r="L47" s="28"/>
      <c r="M47" s="45" t="s">
        <v>265</v>
      </c>
      <c r="N47" s="46" t="s">
        <v>331</v>
      </c>
      <c r="O47" s="47">
        <v>52151500</v>
      </c>
      <c r="P47" s="48">
        <v>0.25</v>
      </c>
    </row>
    <row r="48" spans="1:16" ht="25.5" x14ac:dyDescent="0.25">
      <c r="A48" s="42">
        <v>45</v>
      </c>
      <c r="B48" s="43" t="s">
        <v>49</v>
      </c>
      <c r="C48" s="43" t="s">
        <v>272</v>
      </c>
      <c r="D48" s="43" t="s">
        <v>273</v>
      </c>
      <c r="E48" s="43" t="s">
        <v>274</v>
      </c>
      <c r="F48" s="43">
        <v>7166</v>
      </c>
      <c r="G48" s="44" t="s">
        <v>275</v>
      </c>
      <c r="H48" s="41">
        <v>952.08</v>
      </c>
      <c r="I48" s="41">
        <v>158.68</v>
      </c>
      <c r="J48" s="28"/>
      <c r="K48" s="28"/>
      <c r="L48" s="28"/>
      <c r="M48" s="45" t="s">
        <v>8</v>
      </c>
      <c r="N48" s="46" t="s">
        <v>327</v>
      </c>
      <c r="O48" s="47">
        <v>50201700</v>
      </c>
      <c r="P48" s="48">
        <v>0.12</v>
      </c>
    </row>
    <row r="49" spans="1:16" ht="25.5" x14ac:dyDescent="0.25">
      <c r="A49" s="42">
        <v>46</v>
      </c>
      <c r="B49" s="43" t="s">
        <v>49</v>
      </c>
      <c r="C49" s="43" t="s">
        <v>272</v>
      </c>
      <c r="D49" s="43" t="s">
        <v>273</v>
      </c>
      <c r="E49" s="43" t="s">
        <v>276</v>
      </c>
      <c r="F49" s="43">
        <v>7167</v>
      </c>
      <c r="G49" s="44" t="s">
        <v>277</v>
      </c>
      <c r="H49" s="41">
        <v>936</v>
      </c>
      <c r="I49" s="41">
        <v>156</v>
      </c>
      <c r="J49" s="28"/>
      <c r="K49" s="28"/>
      <c r="L49" s="28"/>
      <c r="M49" s="45" t="s">
        <v>8</v>
      </c>
      <c r="N49" s="46" t="s">
        <v>327</v>
      </c>
      <c r="O49" s="47">
        <v>50201700</v>
      </c>
      <c r="P49" s="48">
        <v>0.12</v>
      </c>
    </row>
    <row r="50" spans="1:16" ht="25.5" x14ac:dyDescent="0.25">
      <c r="A50" s="42">
        <v>47</v>
      </c>
      <c r="B50" s="43" t="s">
        <v>49</v>
      </c>
      <c r="C50" s="43" t="s">
        <v>272</v>
      </c>
      <c r="D50" s="43" t="s">
        <v>273</v>
      </c>
      <c r="E50" s="43" t="s">
        <v>278</v>
      </c>
      <c r="F50" s="43">
        <v>7170</v>
      </c>
      <c r="G50" s="44" t="s">
        <v>279</v>
      </c>
      <c r="H50" s="41">
        <v>923.87999999999988</v>
      </c>
      <c r="I50" s="41">
        <v>153.97999999999999</v>
      </c>
      <c r="J50" s="28"/>
      <c r="K50" s="28"/>
      <c r="L50" s="28"/>
      <c r="M50" s="45" t="s">
        <v>8</v>
      </c>
      <c r="N50" s="46" t="s">
        <v>339</v>
      </c>
      <c r="O50" s="47">
        <v>50201700</v>
      </c>
      <c r="P50" s="48">
        <v>0.12</v>
      </c>
    </row>
    <row r="51" spans="1:16" ht="25.5" x14ac:dyDescent="0.25">
      <c r="A51" s="42">
        <v>48</v>
      </c>
      <c r="B51" s="43" t="s">
        <v>49</v>
      </c>
      <c r="C51" s="43" t="s">
        <v>272</v>
      </c>
      <c r="D51" s="43" t="s">
        <v>273</v>
      </c>
      <c r="E51" s="43" t="s">
        <v>280</v>
      </c>
      <c r="F51" s="43">
        <v>2752</v>
      </c>
      <c r="G51" s="44" t="s">
        <v>281</v>
      </c>
      <c r="H51" s="41">
        <v>923.87999999999988</v>
      </c>
      <c r="I51" s="41">
        <v>153.97999999999999</v>
      </c>
      <c r="J51" s="28"/>
      <c r="K51" s="28"/>
      <c r="L51" s="28"/>
      <c r="M51" s="45" t="s">
        <v>8</v>
      </c>
      <c r="N51" s="46" t="s">
        <v>327</v>
      </c>
      <c r="O51" s="47">
        <v>50201700</v>
      </c>
      <c r="P51" s="48">
        <v>0.12</v>
      </c>
    </row>
    <row r="52" spans="1:16" ht="25.5" x14ac:dyDescent="0.25">
      <c r="A52" s="42">
        <v>49</v>
      </c>
      <c r="B52" s="43" t="s">
        <v>49</v>
      </c>
      <c r="C52" s="43" t="s">
        <v>272</v>
      </c>
      <c r="D52" s="43" t="s">
        <v>273</v>
      </c>
      <c r="E52" s="43" t="s">
        <v>282</v>
      </c>
      <c r="F52" s="43">
        <v>1070</v>
      </c>
      <c r="G52" s="44" t="s">
        <v>277</v>
      </c>
      <c r="H52" s="41">
        <v>952.08</v>
      </c>
      <c r="I52" s="41">
        <v>158.68</v>
      </c>
      <c r="J52" s="28"/>
      <c r="K52" s="28"/>
      <c r="L52" s="28"/>
      <c r="M52" s="45" t="s">
        <v>8</v>
      </c>
      <c r="N52" s="46" t="s">
        <v>327</v>
      </c>
      <c r="O52" s="47">
        <v>50201700</v>
      </c>
      <c r="P52" s="48">
        <v>0.12</v>
      </c>
    </row>
    <row r="53" spans="1:16" ht="25.5" x14ac:dyDescent="0.25">
      <c r="A53" s="42">
        <v>50</v>
      </c>
      <c r="B53" s="43" t="s">
        <v>49</v>
      </c>
      <c r="C53" s="43" t="s">
        <v>283</v>
      </c>
      <c r="D53" s="43" t="s">
        <v>273</v>
      </c>
      <c r="E53" s="43" t="s">
        <v>284</v>
      </c>
      <c r="F53" s="43">
        <v>215</v>
      </c>
      <c r="G53" s="44" t="s">
        <v>281</v>
      </c>
      <c r="H53" s="41">
        <v>850.92</v>
      </c>
      <c r="I53" s="41">
        <v>141.82</v>
      </c>
      <c r="J53" s="28"/>
      <c r="K53" s="28"/>
      <c r="L53" s="28"/>
      <c r="M53" s="45" t="s">
        <v>8</v>
      </c>
      <c r="N53" s="46" t="s">
        <v>326</v>
      </c>
      <c r="O53" s="47">
        <v>50201700</v>
      </c>
      <c r="P53" s="48">
        <v>0.12</v>
      </c>
    </row>
  </sheetData>
  <sheetProtection insertRows="0"/>
  <protectedRanges>
    <protectedRange sqref="M4:M53" name="Område4"/>
    <protectedRange sqref="B4:B20 D4:F20 B21:F53 A4:A53" name="Område1"/>
    <protectedRange sqref="J20:L53 H4:I53" name="Område2_1"/>
    <protectedRange sqref="G4:G53" name="Område1_3"/>
    <protectedRange sqref="N34 N36:N47 N50" name="Område4_2"/>
    <protectedRange sqref="N4 N6:N8 N11:N15 N17:N19" name="Område4_1_1"/>
    <protectedRange sqref="N5 N9:N10 N16 N53" name="Område4_2_1"/>
    <protectedRange sqref="N20:N22 N32:N33 N26:N28" name="Område4_3"/>
    <protectedRange sqref="N23:N25 N29:N31 N48:N49 N51:N52" name="Område4_4"/>
    <protectedRange sqref="K4:L19" name="Område2"/>
    <protectedRange sqref="J4:J19" name="Område1_2"/>
  </protectedRanges>
  <pageMargins left="0.7" right="0.7" top="0.75" bottom="0.75" header="0.3" footer="0.3"/>
  <pageSetup paperSize="9" scale="29" orientation="portrait" r:id="rId1"/>
  <ignoredErrors>
    <ignoredError sqref="K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57B1-C94C-4F91-BCFA-C74A917C6B7C}">
  <sheetPr>
    <tabColor theme="6"/>
  </sheetPr>
  <dimension ref="A1:K37"/>
  <sheetViews>
    <sheetView showGridLines="0" zoomScaleNormal="100" workbookViewId="0">
      <selection activeCell="L22" sqref="L22"/>
    </sheetView>
  </sheetViews>
  <sheetFormatPr defaultRowHeight="15" x14ac:dyDescent="0.25"/>
  <cols>
    <col min="1" max="1" width="38.140625" customWidth="1"/>
    <col min="2" max="3" width="20.42578125" customWidth="1"/>
    <col min="4" max="4" width="43.42578125" customWidth="1"/>
    <col min="5" max="5" width="24.85546875" customWidth="1"/>
    <col min="6" max="6" width="23.85546875" customWidth="1"/>
    <col min="7" max="7" width="21.85546875" customWidth="1"/>
    <col min="8" max="9" width="21.42578125" customWidth="1"/>
    <col min="10" max="10" width="17.140625" customWidth="1"/>
    <col min="11" max="11" width="19" customWidth="1"/>
  </cols>
  <sheetData>
    <row r="1" spans="1:11" ht="23.25" x14ac:dyDescent="0.35">
      <c r="A1" s="3" t="s">
        <v>340</v>
      </c>
      <c r="C1" s="3" t="s">
        <v>378</v>
      </c>
    </row>
    <row r="2" spans="1:11" ht="20.25" x14ac:dyDescent="0.3">
      <c r="A2" s="4" t="s">
        <v>97</v>
      </c>
    </row>
    <row r="3" spans="1:11" ht="20.25" x14ac:dyDescent="0.3">
      <c r="A3" s="4"/>
    </row>
    <row r="4" spans="1:11" ht="15.75" x14ac:dyDescent="0.25">
      <c r="A4" s="95" t="s">
        <v>345</v>
      </c>
      <c r="B4" s="96"/>
      <c r="C4" s="97"/>
      <c r="D4" s="29"/>
    </row>
    <row r="5" spans="1:11" x14ac:dyDescent="0.25">
      <c r="A5" s="90" t="s">
        <v>67</v>
      </c>
      <c r="B5" s="91"/>
      <c r="C5" s="91"/>
      <c r="D5" s="91"/>
      <c r="E5" s="91"/>
      <c r="F5" s="91"/>
      <c r="G5" s="91"/>
      <c r="H5" s="92"/>
      <c r="I5" s="30"/>
      <c r="J5" s="30"/>
      <c r="K5" s="30"/>
    </row>
    <row r="6" spans="1:11" ht="45" x14ac:dyDescent="0.25">
      <c r="A6" s="26" t="s">
        <v>3</v>
      </c>
      <c r="B6" s="26" t="s">
        <v>86</v>
      </c>
      <c r="C6" s="26" t="s">
        <v>6</v>
      </c>
      <c r="D6" s="26" t="s">
        <v>346</v>
      </c>
      <c r="E6" s="26" t="s">
        <v>98</v>
      </c>
      <c r="F6" s="26" t="s">
        <v>99</v>
      </c>
      <c r="G6" s="26" t="s">
        <v>100</v>
      </c>
      <c r="H6" s="26" t="s">
        <v>101</v>
      </c>
      <c r="I6" s="26" t="s">
        <v>74</v>
      </c>
      <c r="J6" s="26" t="s">
        <v>298</v>
      </c>
      <c r="K6" s="26" t="s">
        <v>299</v>
      </c>
    </row>
    <row r="7" spans="1:11" x14ac:dyDescent="0.25">
      <c r="A7" s="42">
        <v>1</v>
      </c>
      <c r="B7" s="43"/>
      <c r="C7" s="43"/>
      <c r="D7" s="43"/>
      <c r="E7" s="77">
        <v>0</v>
      </c>
      <c r="F7" s="77">
        <v>0</v>
      </c>
      <c r="G7" s="77">
        <v>0</v>
      </c>
      <c r="H7" s="77">
        <v>0</v>
      </c>
      <c r="I7" s="77">
        <v>0</v>
      </c>
      <c r="J7" s="47"/>
      <c r="K7" s="48"/>
    </row>
    <row r="8" spans="1:11" x14ac:dyDescent="0.25">
      <c r="A8" s="99">
        <v>2</v>
      </c>
      <c r="B8" s="43"/>
      <c r="C8" s="43"/>
      <c r="D8" s="43"/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47"/>
      <c r="K8" s="48"/>
    </row>
    <row r="9" spans="1:11" x14ac:dyDescent="0.25">
      <c r="A9" s="99">
        <v>3</v>
      </c>
      <c r="B9" s="43"/>
      <c r="C9" s="43"/>
      <c r="D9" s="43"/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47"/>
      <c r="K9" s="48"/>
    </row>
    <row r="10" spans="1:11" x14ac:dyDescent="0.25">
      <c r="A10" s="90" t="s">
        <v>68</v>
      </c>
      <c r="B10" s="93"/>
      <c r="C10" s="93"/>
      <c r="D10" s="93"/>
      <c r="E10" s="93"/>
      <c r="F10" s="93"/>
      <c r="G10" s="93"/>
      <c r="H10" s="94"/>
      <c r="I10" s="30"/>
      <c r="J10" s="30"/>
      <c r="K10" s="30"/>
    </row>
    <row r="11" spans="1:11" ht="45" x14ac:dyDescent="0.25">
      <c r="A11" s="26" t="s">
        <v>3</v>
      </c>
      <c r="B11" s="26" t="s">
        <v>86</v>
      </c>
      <c r="C11" s="26" t="s">
        <v>6</v>
      </c>
      <c r="D11" s="26" t="s">
        <v>346</v>
      </c>
      <c r="E11" s="26" t="s">
        <v>98</v>
      </c>
      <c r="F11" s="26" t="s">
        <v>99</v>
      </c>
      <c r="G11" s="26" t="s">
        <v>100</v>
      </c>
      <c r="H11" s="26" t="s">
        <v>101</v>
      </c>
      <c r="I11" s="26" t="s">
        <v>74</v>
      </c>
      <c r="J11" s="26" t="s">
        <v>298</v>
      </c>
      <c r="K11" s="26" t="s">
        <v>299</v>
      </c>
    </row>
    <row r="12" spans="1:11" x14ac:dyDescent="0.25">
      <c r="A12" s="42">
        <v>4</v>
      </c>
      <c r="B12" s="43" t="s">
        <v>357</v>
      </c>
      <c r="C12" s="43" t="s">
        <v>358</v>
      </c>
      <c r="D12" s="43" t="s">
        <v>359</v>
      </c>
      <c r="E12" s="77">
        <v>1000</v>
      </c>
      <c r="F12" s="77">
        <v>850</v>
      </c>
      <c r="G12" s="77">
        <v>750</v>
      </c>
      <c r="H12" s="77">
        <v>650</v>
      </c>
      <c r="I12" s="77">
        <v>40000</v>
      </c>
      <c r="J12" s="47">
        <v>48111000</v>
      </c>
      <c r="K12" s="48">
        <v>0.25</v>
      </c>
    </row>
    <row r="13" spans="1:11" x14ac:dyDescent="0.25">
      <c r="A13" s="99">
        <v>5</v>
      </c>
      <c r="B13" s="43" t="s">
        <v>360</v>
      </c>
      <c r="C13" s="43" t="s">
        <v>361</v>
      </c>
      <c r="D13" s="43" t="s">
        <v>359</v>
      </c>
      <c r="E13" s="77">
        <v>1000</v>
      </c>
      <c r="F13" s="77">
        <v>850</v>
      </c>
      <c r="G13" s="77">
        <v>750</v>
      </c>
      <c r="H13" s="77">
        <v>650</v>
      </c>
      <c r="I13" s="77">
        <v>40000</v>
      </c>
      <c r="J13" s="47">
        <v>48111000</v>
      </c>
      <c r="K13" s="48">
        <v>0.25</v>
      </c>
    </row>
    <row r="14" spans="1:11" x14ac:dyDescent="0.25">
      <c r="A14" s="99">
        <v>6</v>
      </c>
      <c r="B14" s="43"/>
      <c r="C14" s="43"/>
      <c r="D14" s="43"/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47"/>
      <c r="K14" s="48"/>
    </row>
    <row r="15" spans="1:11" x14ac:dyDescent="0.25">
      <c r="A15" s="90" t="s">
        <v>347</v>
      </c>
      <c r="B15" s="93"/>
      <c r="C15" s="93"/>
      <c r="D15" s="93"/>
      <c r="E15" s="93"/>
      <c r="F15" s="93"/>
      <c r="G15" s="93"/>
      <c r="H15" s="94"/>
      <c r="I15" s="30"/>
      <c r="J15" s="30"/>
      <c r="K15" s="30"/>
    </row>
    <row r="16" spans="1:11" ht="45" x14ac:dyDescent="0.25">
      <c r="A16" s="26" t="s">
        <v>3</v>
      </c>
      <c r="B16" s="26" t="s">
        <v>86</v>
      </c>
      <c r="C16" s="26" t="s">
        <v>6</v>
      </c>
      <c r="D16" s="26" t="s">
        <v>346</v>
      </c>
      <c r="E16" s="26" t="s">
        <v>98</v>
      </c>
      <c r="F16" s="26" t="s">
        <v>99</v>
      </c>
      <c r="G16" s="26" t="s">
        <v>100</v>
      </c>
      <c r="H16" s="26" t="s">
        <v>101</v>
      </c>
      <c r="I16" s="26" t="s">
        <v>74</v>
      </c>
      <c r="J16" s="26" t="s">
        <v>298</v>
      </c>
      <c r="K16" s="26" t="s">
        <v>299</v>
      </c>
    </row>
    <row r="17" spans="1:11" x14ac:dyDescent="0.25">
      <c r="A17" s="99">
        <v>7</v>
      </c>
      <c r="B17" s="43" t="s">
        <v>365</v>
      </c>
      <c r="C17" s="43" t="s">
        <v>363</v>
      </c>
      <c r="D17" s="43" t="s">
        <v>359</v>
      </c>
      <c r="E17" s="77">
        <v>1000</v>
      </c>
      <c r="F17" s="77">
        <v>850</v>
      </c>
      <c r="G17" s="77">
        <v>750</v>
      </c>
      <c r="H17" s="77">
        <v>650</v>
      </c>
      <c r="I17" s="77">
        <v>40000</v>
      </c>
      <c r="J17" s="47">
        <v>48111000</v>
      </c>
      <c r="K17" s="48">
        <v>0.25</v>
      </c>
    </row>
    <row r="18" spans="1:11" x14ac:dyDescent="0.25">
      <c r="A18" s="99">
        <v>8</v>
      </c>
      <c r="B18" s="43" t="s">
        <v>366</v>
      </c>
      <c r="C18" s="43" t="s">
        <v>364</v>
      </c>
      <c r="D18" s="43" t="s">
        <v>359</v>
      </c>
      <c r="E18" s="77">
        <v>1000</v>
      </c>
      <c r="F18" s="77">
        <v>850</v>
      </c>
      <c r="G18" s="77">
        <v>750</v>
      </c>
      <c r="H18" s="77">
        <v>650</v>
      </c>
      <c r="I18" s="77">
        <v>40000</v>
      </c>
      <c r="J18" s="47">
        <v>48111000</v>
      </c>
      <c r="K18" s="48">
        <v>0.25</v>
      </c>
    </row>
    <row r="19" spans="1:11" x14ac:dyDescent="0.25">
      <c r="A19" s="42">
        <v>9</v>
      </c>
      <c r="B19" s="43"/>
      <c r="C19" s="43"/>
      <c r="D19" s="43"/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47"/>
      <c r="K19" s="48"/>
    </row>
    <row r="20" spans="1:11" ht="20.25" x14ac:dyDescent="0.3">
      <c r="A20" s="4"/>
    </row>
    <row r="21" spans="1:11" ht="21" customHeight="1" x14ac:dyDescent="0.25">
      <c r="A21" s="95" t="s">
        <v>316</v>
      </c>
      <c r="B21" s="98"/>
    </row>
    <row r="22" spans="1:11" ht="45" x14ac:dyDescent="0.25">
      <c r="A22" s="27" t="s">
        <v>3</v>
      </c>
      <c r="B22" s="26" t="s">
        <v>86</v>
      </c>
      <c r="C22" s="26" t="s">
        <v>6</v>
      </c>
      <c r="D22" s="26" t="s">
        <v>102</v>
      </c>
      <c r="E22" s="26" t="s">
        <v>98</v>
      </c>
      <c r="F22" s="26" t="s">
        <v>99</v>
      </c>
      <c r="G22" s="26" t="s">
        <v>100</v>
      </c>
      <c r="H22" s="26" t="s">
        <v>101</v>
      </c>
      <c r="I22" s="26" t="s">
        <v>74</v>
      </c>
      <c r="J22" s="26" t="s">
        <v>298</v>
      </c>
      <c r="K22" s="26" t="s">
        <v>299</v>
      </c>
    </row>
    <row r="23" spans="1:11" x14ac:dyDescent="0.25">
      <c r="A23" s="80">
        <v>1</v>
      </c>
      <c r="B23" s="45" t="s">
        <v>235</v>
      </c>
      <c r="C23" s="45">
        <v>717011720</v>
      </c>
      <c r="D23" s="45" t="s">
        <v>60</v>
      </c>
      <c r="E23" s="81">
        <v>900</v>
      </c>
      <c r="F23" s="81">
        <v>750</v>
      </c>
      <c r="G23" s="81">
        <v>650</v>
      </c>
      <c r="H23" s="81">
        <v>500</v>
      </c>
      <c r="I23" s="81">
        <v>10000</v>
      </c>
      <c r="J23" s="47">
        <v>48111000</v>
      </c>
      <c r="K23" s="48">
        <v>0.25</v>
      </c>
    </row>
    <row r="24" spans="1:11" x14ac:dyDescent="0.25">
      <c r="A24" s="80">
        <v>2</v>
      </c>
      <c r="B24" s="45" t="s">
        <v>236</v>
      </c>
      <c r="C24" s="45">
        <v>717011800</v>
      </c>
      <c r="D24" s="45" t="s">
        <v>60</v>
      </c>
      <c r="E24" s="81">
        <v>975</v>
      </c>
      <c r="F24" s="81">
        <v>750</v>
      </c>
      <c r="G24" s="81">
        <v>650</v>
      </c>
      <c r="H24" s="81">
        <v>500</v>
      </c>
      <c r="I24" s="81">
        <v>10000</v>
      </c>
      <c r="J24" s="47">
        <v>48111000</v>
      </c>
      <c r="K24" s="48">
        <v>0.25</v>
      </c>
    </row>
    <row r="25" spans="1:11" x14ac:dyDescent="0.25">
      <c r="A25" s="80">
        <v>3</v>
      </c>
      <c r="B25" s="45" t="s">
        <v>237</v>
      </c>
      <c r="C25" s="45">
        <v>717010700</v>
      </c>
      <c r="D25" s="45" t="s">
        <v>60</v>
      </c>
      <c r="E25" s="81">
        <v>780</v>
      </c>
      <c r="F25" s="81">
        <v>600</v>
      </c>
      <c r="G25" s="81">
        <v>520</v>
      </c>
      <c r="H25" s="81">
        <v>400</v>
      </c>
      <c r="I25" s="81">
        <v>7000</v>
      </c>
      <c r="J25" s="47">
        <v>48111000</v>
      </c>
      <c r="K25" s="48">
        <v>0.25</v>
      </c>
    </row>
    <row r="26" spans="1:11" x14ac:dyDescent="0.25">
      <c r="A26" s="80">
        <v>4</v>
      </c>
      <c r="B26" s="45" t="s">
        <v>238</v>
      </c>
      <c r="C26" s="45">
        <v>717010100</v>
      </c>
      <c r="D26" s="45" t="s">
        <v>62</v>
      </c>
      <c r="E26" s="81">
        <v>780</v>
      </c>
      <c r="F26" s="81">
        <v>600</v>
      </c>
      <c r="G26" s="81">
        <v>520</v>
      </c>
      <c r="H26" s="81">
        <v>400</v>
      </c>
      <c r="I26" s="81">
        <v>5000</v>
      </c>
      <c r="J26" s="47">
        <v>48111000</v>
      </c>
      <c r="K26" s="48">
        <v>0.25</v>
      </c>
    </row>
    <row r="27" spans="1:11" x14ac:dyDescent="0.25">
      <c r="A27" s="80">
        <v>5</v>
      </c>
      <c r="B27" s="45" t="s">
        <v>239</v>
      </c>
      <c r="C27" s="45">
        <v>717012900</v>
      </c>
      <c r="D27" s="45" t="s">
        <v>60</v>
      </c>
      <c r="E27" s="81">
        <v>7800</v>
      </c>
      <c r="F27" s="81">
        <v>6000</v>
      </c>
      <c r="G27" s="81">
        <v>5200</v>
      </c>
      <c r="H27" s="81">
        <v>4000</v>
      </c>
      <c r="I27" s="81">
        <v>50000</v>
      </c>
      <c r="J27" s="47">
        <v>48111000</v>
      </c>
      <c r="K27" s="48">
        <v>0.25</v>
      </c>
    </row>
    <row r="28" spans="1:11" x14ac:dyDescent="0.25">
      <c r="A28" s="80">
        <v>6</v>
      </c>
      <c r="B28" s="45" t="s">
        <v>240</v>
      </c>
      <c r="C28" s="45">
        <v>9732025000</v>
      </c>
      <c r="D28" s="45" t="s">
        <v>61</v>
      </c>
      <c r="E28" s="81">
        <v>17550</v>
      </c>
      <c r="F28" s="81">
        <v>11700</v>
      </c>
      <c r="G28" s="81">
        <v>9000</v>
      </c>
      <c r="H28" s="81">
        <v>7000</v>
      </c>
      <c r="I28" s="81">
        <v>215000</v>
      </c>
      <c r="J28" s="47">
        <v>48111000</v>
      </c>
      <c r="K28" s="48">
        <v>0.25</v>
      </c>
    </row>
    <row r="29" spans="1:11" ht="25.5" x14ac:dyDescent="0.25">
      <c r="A29" s="80">
        <v>7</v>
      </c>
      <c r="B29" s="45" t="s">
        <v>241</v>
      </c>
      <c r="C29" s="45">
        <v>732022000</v>
      </c>
      <c r="D29" s="45" t="s">
        <v>242</v>
      </c>
      <c r="E29" s="81">
        <v>7800</v>
      </c>
      <c r="F29" s="81">
        <v>6000</v>
      </c>
      <c r="G29" s="81">
        <v>5200</v>
      </c>
      <c r="H29" s="81">
        <v>4000</v>
      </c>
      <c r="I29" s="81">
        <v>70000</v>
      </c>
      <c r="J29" s="47">
        <v>48111000</v>
      </c>
      <c r="K29" s="48">
        <v>0.25</v>
      </c>
    </row>
    <row r="30" spans="1:11" ht="25.5" x14ac:dyDescent="0.25">
      <c r="A30" s="80">
        <v>8</v>
      </c>
      <c r="B30" s="45" t="s">
        <v>243</v>
      </c>
      <c r="C30" s="45" t="s">
        <v>244</v>
      </c>
      <c r="D30" s="45" t="s">
        <v>245</v>
      </c>
      <c r="E30" s="81">
        <v>11700</v>
      </c>
      <c r="F30" s="81">
        <v>9000</v>
      </c>
      <c r="G30" s="81">
        <v>7800</v>
      </c>
      <c r="H30" s="81">
        <v>6000</v>
      </c>
      <c r="I30" s="81">
        <v>135000</v>
      </c>
      <c r="J30" s="47">
        <v>48111000</v>
      </c>
      <c r="K30" s="48">
        <v>0.25</v>
      </c>
    </row>
    <row r="31" spans="1:11" ht="25.5" x14ac:dyDescent="0.25">
      <c r="A31" s="80">
        <v>9</v>
      </c>
      <c r="B31" s="45" t="s">
        <v>246</v>
      </c>
      <c r="C31" s="45">
        <v>9732024000</v>
      </c>
      <c r="D31" s="45" t="s">
        <v>245</v>
      </c>
      <c r="E31" s="81">
        <v>14600</v>
      </c>
      <c r="F31" s="81">
        <v>11000</v>
      </c>
      <c r="G31" s="81">
        <v>9400</v>
      </c>
      <c r="H31" s="81">
        <v>7000</v>
      </c>
      <c r="I31" s="81">
        <v>175000</v>
      </c>
      <c r="J31" s="47">
        <v>48111000</v>
      </c>
      <c r="K31" s="48">
        <v>0.25</v>
      </c>
    </row>
    <row r="32" spans="1:11" ht="25.5" x14ac:dyDescent="0.25">
      <c r="A32" s="80">
        <v>10</v>
      </c>
      <c r="B32" s="45" t="s">
        <v>247</v>
      </c>
      <c r="C32" s="45">
        <v>97320240203</v>
      </c>
      <c r="D32" s="45" t="s">
        <v>248</v>
      </c>
      <c r="E32" s="81">
        <v>17550</v>
      </c>
      <c r="F32" s="81">
        <v>11700</v>
      </c>
      <c r="G32" s="81">
        <v>9000</v>
      </c>
      <c r="H32" s="81">
        <v>7000</v>
      </c>
      <c r="I32" s="81">
        <v>195000</v>
      </c>
      <c r="J32" s="47">
        <v>48111000</v>
      </c>
      <c r="K32" s="48">
        <v>0.25</v>
      </c>
    </row>
    <row r="33" spans="1:11" x14ac:dyDescent="0.25">
      <c r="A33" s="80">
        <v>11</v>
      </c>
      <c r="B33" s="45" t="s">
        <v>259</v>
      </c>
      <c r="C33" s="45">
        <v>9735004135</v>
      </c>
      <c r="D33" s="45" t="s">
        <v>67</v>
      </c>
      <c r="E33" s="81">
        <v>1123</v>
      </c>
      <c r="F33" s="81">
        <v>864</v>
      </c>
      <c r="G33" s="81">
        <v>720</v>
      </c>
      <c r="H33" s="81">
        <v>600</v>
      </c>
      <c r="I33" s="81">
        <v>50000</v>
      </c>
      <c r="J33" s="47">
        <v>48111000</v>
      </c>
      <c r="K33" s="48">
        <v>0.25</v>
      </c>
    </row>
    <row r="34" spans="1:11" x14ac:dyDescent="0.25">
      <c r="A34" s="80">
        <v>12</v>
      </c>
      <c r="B34" s="45" t="s">
        <v>258</v>
      </c>
      <c r="C34" s="45">
        <v>9735004235</v>
      </c>
      <c r="D34" s="45" t="s">
        <v>68</v>
      </c>
      <c r="E34" s="81">
        <v>1323</v>
      </c>
      <c r="F34" s="81">
        <v>1064</v>
      </c>
      <c r="G34" s="81">
        <v>920</v>
      </c>
      <c r="H34" s="81">
        <v>700</v>
      </c>
      <c r="I34" s="81">
        <v>55000</v>
      </c>
      <c r="J34" s="47">
        <v>48111000</v>
      </c>
      <c r="K34" s="48">
        <v>0.25</v>
      </c>
    </row>
    <row r="35" spans="1:11" x14ac:dyDescent="0.25">
      <c r="A35" s="82">
        <v>13</v>
      </c>
      <c r="B35" s="45" t="s">
        <v>350</v>
      </c>
      <c r="C35" s="45" t="s">
        <v>351</v>
      </c>
      <c r="D35" s="45" t="s">
        <v>352</v>
      </c>
      <c r="E35" s="81">
        <v>3000</v>
      </c>
      <c r="F35" s="81">
        <v>2700</v>
      </c>
      <c r="G35" s="81">
        <v>2500</v>
      </c>
      <c r="H35" s="81">
        <v>2000</v>
      </c>
      <c r="I35" s="81">
        <v>10000</v>
      </c>
      <c r="J35" s="47">
        <v>48111000</v>
      </c>
      <c r="K35" s="48">
        <v>0.25</v>
      </c>
    </row>
    <row r="36" spans="1:11" ht="25.5" x14ac:dyDescent="0.25">
      <c r="A36" s="82">
        <v>14</v>
      </c>
      <c r="B36" s="45" t="s">
        <v>353</v>
      </c>
      <c r="C36" s="45" t="s">
        <v>354</v>
      </c>
      <c r="D36" s="45" t="s">
        <v>355</v>
      </c>
      <c r="E36" s="81">
        <v>3000</v>
      </c>
      <c r="F36" s="81">
        <v>2700</v>
      </c>
      <c r="G36" s="81">
        <v>2500</v>
      </c>
      <c r="H36" s="81">
        <v>2000</v>
      </c>
      <c r="I36" s="81">
        <v>18000</v>
      </c>
      <c r="J36" s="47">
        <v>48111000</v>
      </c>
      <c r="K36" s="48">
        <v>0.25</v>
      </c>
    </row>
    <row r="37" spans="1:11" ht="25.5" x14ac:dyDescent="0.25">
      <c r="A37" s="82">
        <v>15</v>
      </c>
      <c r="B37" s="45" t="s">
        <v>353</v>
      </c>
      <c r="C37" s="45" t="s">
        <v>356</v>
      </c>
      <c r="D37" s="45" t="s">
        <v>362</v>
      </c>
      <c r="E37" s="81">
        <v>3000</v>
      </c>
      <c r="F37" s="81">
        <v>2700</v>
      </c>
      <c r="G37" s="81">
        <v>2500</v>
      </c>
      <c r="H37" s="81">
        <v>2000</v>
      </c>
      <c r="I37" s="81">
        <v>25000</v>
      </c>
      <c r="J37" s="47">
        <v>48111000</v>
      </c>
      <c r="K37" s="48">
        <v>0.25</v>
      </c>
    </row>
  </sheetData>
  <sheetProtection insertRows="0"/>
  <protectedRanges>
    <protectedRange sqref="A23:I34" name="Område3_1"/>
    <protectedRange sqref="A35:H37" name="Område3"/>
    <protectedRange sqref="B12:H12 B17:H17" name="Område1"/>
    <protectedRange sqref="B13:H13 B18:H18" name="Område1_1"/>
  </protectedRanges>
  <mergeCells count="5">
    <mergeCell ref="A5:H5"/>
    <mergeCell ref="A10:H10"/>
    <mergeCell ref="A15:H15"/>
    <mergeCell ref="A4:C4"/>
    <mergeCell ref="A21:B21"/>
  </mergeCells>
  <pageMargins left="0.7" right="0.7" top="0.75" bottom="0.75" header="0.3" footer="0.3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AF46-F584-487C-8152-EC3FFA3D1D05}">
  <sheetPr>
    <tabColor theme="9"/>
  </sheetPr>
  <dimension ref="A1:D33"/>
  <sheetViews>
    <sheetView showGridLines="0" zoomScaleNormal="100" workbookViewId="0">
      <selection activeCell="A4" sqref="A4:D33"/>
    </sheetView>
  </sheetViews>
  <sheetFormatPr defaultRowHeight="15" x14ac:dyDescent="0.25"/>
  <cols>
    <col min="1" max="1" width="23.5703125" customWidth="1"/>
    <col min="2" max="2" width="29.28515625" customWidth="1"/>
    <col min="3" max="4" width="19.7109375" customWidth="1"/>
  </cols>
  <sheetData>
    <row r="1" spans="1:4" ht="23.25" x14ac:dyDescent="0.35">
      <c r="A1" s="3" t="s">
        <v>340</v>
      </c>
      <c r="C1" s="3" t="s">
        <v>367</v>
      </c>
    </row>
    <row r="2" spans="1:4" ht="20.25" x14ac:dyDescent="0.3">
      <c r="A2" s="4" t="s">
        <v>79</v>
      </c>
    </row>
    <row r="3" spans="1:4" ht="36" customHeight="1" x14ac:dyDescent="0.25">
      <c r="A3" s="7" t="s">
        <v>3</v>
      </c>
      <c r="B3" s="1" t="s">
        <v>80</v>
      </c>
      <c r="C3" s="1" t="s">
        <v>6</v>
      </c>
      <c r="D3" s="1" t="s">
        <v>74</v>
      </c>
    </row>
    <row r="4" spans="1:4" x14ac:dyDescent="0.25">
      <c r="A4" s="31">
        <v>1</v>
      </c>
      <c r="B4" s="35"/>
      <c r="C4" s="32"/>
      <c r="D4" s="33">
        <v>0</v>
      </c>
    </row>
    <row r="5" spans="1:4" x14ac:dyDescent="0.25">
      <c r="A5" s="31">
        <v>2</v>
      </c>
      <c r="B5" s="35"/>
      <c r="C5" s="32"/>
      <c r="D5" s="33">
        <v>0</v>
      </c>
    </row>
    <row r="6" spans="1:4" x14ac:dyDescent="0.25">
      <c r="A6" s="31">
        <v>3</v>
      </c>
      <c r="B6" s="35"/>
      <c r="C6" s="32"/>
      <c r="D6" s="33">
        <v>0</v>
      </c>
    </row>
    <row r="7" spans="1:4" x14ac:dyDescent="0.25">
      <c r="A7" s="31">
        <v>4</v>
      </c>
      <c r="B7" s="35"/>
      <c r="C7" s="32"/>
      <c r="D7" s="33">
        <v>0</v>
      </c>
    </row>
    <row r="8" spans="1:4" x14ac:dyDescent="0.25">
      <c r="A8" s="31">
        <v>5</v>
      </c>
      <c r="B8" s="35"/>
      <c r="C8" s="32"/>
      <c r="D8" s="33">
        <v>0</v>
      </c>
    </row>
    <row r="9" spans="1:4" x14ac:dyDescent="0.25">
      <c r="A9" s="31">
        <v>6</v>
      </c>
      <c r="B9" s="35"/>
      <c r="C9" s="32"/>
      <c r="D9" s="33">
        <v>0</v>
      </c>
    </row>
    <row r="10" spans="1:4" x14ac:dyDescent="0.25">
      <c r="A10" s="31">
        <v>7</v>
      </c>
      <c r="B10" s="35"/>
      <c r="C10" s="32"/>
      <c r="D10" s="33">
        <v>0</v>
      </c>
    </row>
    <row r="11" spans="1:4" x14ac:dyDescent="0.25">
      <c r="A11" s="31">
        <v>8</v>
      </c>
      <c r="B11" s="35"/>
      <c r="C11" s="32"/>
      <c r="D11" s="33">
        <v>0</v>
      </c>
    </row>
    <row r="12" spans="1:4" x14ac:dyDescent="0.25">
      <c r="A12" s="31">
        <v>9</v>
      </c>
      <c r="B12" s="35"/>
      <c r="C12" s="32"/>
      <c r="D12" s="33">
        <v>0</v>
      </c>
    </row>
    <row r="13" spans="1:4" x14ac:dyDescent="0.25">
      <c r="A13" s="31">
        <v>10</v>
      </c>
      <c r="B13" s="35"/>
      <c r="C13" s="32"/>
      <c r="D13" s="33">
        <v>0</v>
      </c>
    </row>
    <row r="14" spans="1:4" x14ac:dyDescent="0.25">
      <c r="A14" s="31">
        <v>11</v>
      </c>
      <c r="B14" s="35"/>
      <c r="C14" s="32"/>
      <c r="D14" s="33">
        <v>0</v>
      </c>
    </row>
    <row r="15" spans="1:4" x14ac:dyDescent="0.25">
      <c r="A15" s="31">
        <v>12</v>
      </c>
      <c r="B15" s="35"/>
      <c r="C15" s="32"/>
      <c r="D15" s="33">
        <v>0</v>
      </c>
    </row>
    <row r="16" spans="1:4" x14ac:dyDescent="0.25">
      <c r="A16" s="31">
        <v>13</v>
      </c>
      <c r="B16" s="35"/>
      <c r="C16" s="32"/>
      <c r="D16" s="33">
        <v>0</v>
      </c>
    </row>
    <row r="17" spans="1:4" x14ac:dyDescent="0.25">
      <c r="A17" s="31">
        <v>14</v>
      </c>
      <c r="B17" s="35"/>
      <c r="C17" s="32"/>
      <c r="D17" s="33">
        <v>0</v>
      </c>
    </row>
    <row r="18" spans="1:4" x14ac:dyDescent="0.25">
      <c r="A18" s="31">
        <v>15</v>
      </c>
      <c r="B18" s="35"/>
      <c r="C18" s="32"/>
      <c r="D18" s="33">
        <v>0</v>
      </c>
    </row>
    <row r="19" spans="1:4" x14ac:dyDescent="0.25">
      <c r="A19" s="31">
        <v>16</v>
      </c>
      <c r="B19" s="35"/>
      <c r="C19" s="32"/>
      <c r="D19" s="33">
        <v>0</v>
      </c>
    </row>
    <row r="20" spans="1:4" x14ac:dyDescent="0.25">
      <c r="A20" s="31">
        <v>17</v>
      </c>
      <c r="B20" s="35"/>
      <c r="C20" s="32"/>
      <c r="D20" s="33">
        <v>0</v>
      </c>
    </row>
    <row r="21" spans="1:4" x14ac:dyDescent="0.25">
      <c r="A21" s="31">
        <v>18</v>
      </c>
      <c r="B21" s="35"/>
      <c r="C21" s="32"/>
      <c r="D21" s="33">
        <v>0</v>
      </c>
    </row>
    <row r="22" spans="1:4" x14ac:dyDescent="0.25">
      <c r="A22" s="31">
        <v>19</v>
      </c>
      <c r="B22" s="35"/>
      <c r="C22" s="32"/>
      <c r="D22" s="33">
        <v>0</v>
      </c>
    </row>
    <row r="23" spans="1:4" x14ac:dyDescent="0.25">
      <c r="A23" s="31">
        <v>20</v>
      </c>
      <c r="B23" s="35"/>
      <c r="C23" s="32"/>
      <c r="D23" s="33">
        <v>0</v>
      </c>
    </row>
    <row r="24" spans="1:4" x14ac:dyDescent="0.25">
      <c r="A24" s="31">
        <v>21</v>
      </c>
      <c r="B24" s="35"/>
      <c r="C24" s="32"/>
      <c r="D24" s="33">
        <v>0</v>
      </c>
    </row>
    <row r="25" spans="1:4" x14ac:dyDescent="0.25">
      <c r="A25" s="31">
        <v>22</v>
      </c>
      <c r="B25" s="35"/>
      <c r="C25" s="32"/>
      <c r="D25" s="33">
        <v>0</v>
      </c>
    </row>
    <row r="26" spans="1:4" x14ac:dyDescent="0.25">
      <c r="A26" s="31">
        <v>23</v>
      </c>
      <c r="B26" s="35"/>
      <c r="C26" s="32"/>
      <c r="D26" s="33">
        <v>0</v>
      </c>
    </row>
    <row r="27" spans="1:4" x14ac:dyDescent="0.25">
      <c r="A27" s="31">
        <v>24</v>
      </c>
      <c r="B27" s="35"/>
      <c r="C27" s="32"/>
      <c r="D27" s="33">
        <v>0</v>
      </c>
    </row>
    <row r="28" spans="1:4" x14ac:dyDescent="0.25">
      <c r="A28" s="31">
        <v>25</v>
      </c>
      <c r="B28" s="35"/>
      <c r="C28" s="32"/>
      <c r="D28" s="33">
        <v>0</v>
      </c>
    </row>
    <row r="29" spans="1:4" x14ac:dyDescent="0.25">
      <c r="A29" s="31">
        <v>26</v>
      </c>
      <c r="B29" s="35"/>
      <c r="C29" s="32"/>
      <c r="D29" s="33">
        <v>0</v>
      </c>
    </row>
    <row r="30" spans="1:4" x14ac:dyDescent="0.25">
      <c r="A30" s="31">
        <v>27</v>
      </c>
      <c r="B30" s="35"/>
      <c r="C30" s="32"/>
      <c r="D30" s="33">
        <v>0</v>
      </c>
    </row>
    <row r="31" spans="1:4" x14ac:dyDescent="0.25">
      <c r="A31" s="31">
        <v>28</v>
      </c>
      <c r="B31" s="35"/>
      <c r="C31" s="32"/>
      <c r="D31" s="33">
        <v>0</v>
      </c>
    </row>
    <row r="32" spans="1:4" x14ac:dyDescent="0.25">
      <c r="A32" s="31">
        <v>29</v>
      </c>
      <c r="B32" s="35"/>
      <c r="C32" s="32"/>
      <c r="D32" s="33">
        <v>0</v>
      </c>
    </row>
    <row r="33" spans="1:4" x14ac:dyDescent="0.25">
      <c r="A33" s="31">
        <v>30</v>
      </c>
      <c r="B33" s="35"/>
      <c r="C33" s="32"/>
      <c r="D33" s="33">
        <v>0</v>
      </c>
    </row>
  </sheetData>
  <sheetProtection insertRows="0"/>
  <protectedRanges>
    <protectedRange sqref="A4:D33" name="Område1"/>
  </protectedRanges>
  <pageMargins left="0.7" right="0.7" top="0.75" bottom="0.75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F5"/>
  <sheetViews>
    <sheetView showGridLines="0" zoomScaleNormal="100" workbookViewId="0">
      <selection activeCell="C1" sqref="C1"/>
    </sheetView>
  </sheetViews>
  <sheetFormatPr defaultRowHeight="15" x14ac:dyDescent="0.25"/>
  <cols>
    <col min="1" max="1" width="25.85546875" customWidth="1"/>
    <col min="2" max="2" width="28" bestFit="1" customWidth="1"/>
    <col min="3" max="3" width="33.85546875" bestFit="1" customWidth="1"/>
    <col min="4" max="4" width="24.85546875" customWidth="1"/>
    <col min="5" max="5" width="17.5703125" customWidth="1"/>
    <col min="6" max="6" width="18.140625" customWidth="1"/>
  </cols>
  <sheetData>
    <row r="1" spans="1:6" ht="23.25" x14ac:dyDescent="0.35">
      <c r="A1" s="3" t="s">
        <v>340</v>
      </c>
      <c r="C1" s="3" t="s">
        <v>378</v>
      </c>
    </row>
    <row r="2" spans="1:6" ht="20.25" x14ac:dyDescent="0.3">
      <c r="A2" s="4" t="s">
        <v>81</v>
      </c>
    </row>
    <row r="3" spans="1:6" ht="21" customHeight="1" x14ac:dyDescent="0.25">
      <c r="A3" s="83" t="s">
        <v>103</v>
      </c>
      <c r="B3" s="84"/>
      <c r="C3" s="5"/>
      <c r="D3" s="5"/>
    </row>
    <row r="4" spans="1:6" ht="48" customHeight="1" x14ac:dyDescent="0.25">
      <c r="A4" s="1" t="s">
        <v>3</v>
      </c>
      <c r="B4" s="1" t="s">
        <v>0</v>
      </c>
      <c r="C4" s="1" t="s">
        <v>1</v>
      </c>
      <c r="D4" s="1" t="s">
        <v>82</v>
      </c>
      <c r="E4" s="1" t="s">
        <v>298</v>
      </c>
      <c r="F4" s="1" t="s">
        <v>299</v>
      </c>
    </row>
    <row r="5" spans="1:6" ht="37.35" customHeight="1" x14ac:dyDescent="0.25">
      <c r="A5" s="76">
        <v>1</v>
      </c>
      <c r="B5" s="60" t="s">
        <v>2</v>
      </c>
      <c r="C5" s="50" t="s">
        <v>70</v>
      </c>
      <c r="D5" s="77">
        <v>100</v>
      </c>
      <c r="E5" s="47">
        <v>48101700</v>
      </c>
      <c r="F5" s="48">
        <v>0.25</v>
      </c>
    </row>
  </sheetData>
  <protectedRanges>
    <protectedRange sqref="D5" name="Område1"/>
  </protectedRanges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1200" verticalDpi="1200" r:id="rId1"/>
  <headerFooter>
    <oddHeader xml:space="preserve">&amp;L23.3-2401-18
Kaffe- och Vattenautomater med tillhörande varor och tjänster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L103"/>
  <sheetViews>
    <sheetView showGridLines="0" zoomScaleNormal="100" workbookViewId="0">
      <selection activeCell="C1" sqref="C1"/>
    </sheetView>
  </sheetViews>
  <sheetFormatPr defaultRowHeight="15" x14ac:dyDescent="0.25"/>
  <cols>
    <col min="1" max="1" width="23.85546875" customWidth="1"/>
    <col min="2" max="2" width="38.85546875" bestFit="1" customWidth="1"/>
    <col min="3" max="3" width="29.7109375" customWidth="1"/>
    <col min="4" max="4" width="37.5703125" customWidth="1"/>
    <col min="5" max="5" width="15.7109375" bestFit="1" customWidth="1"/>
    <col min="6" max="6" width="36.42578125" customWidth="1"/>
    <col min="7" max="7" width="25.42578125" customWidth="1"/>
    <col min="8" max="8" width="23.42578125" customWidth="1"/>
    <col min="9" max="9" width="20.42578125" customWidth="1"/>
    <col min="10" max="10" width="24.42578125" customWidth="1"/>
    <col min="11" max="11" width="21.85546875" customWidth="1"/>
    <col min="12" max="12" width="20.85546875" customWidth="1"/>
  </cols>
  <sheetData>
    <row r="1" spans="1:12" ht="23.25" x14ac:dyDescent="0.35">
      <c r="A1" s="3" t="s">
        <v>340</v>
      </c>
      <c r="C1" s="3" t="s">
        <v>378</v>
      </c>
    </row>
    <row r="2" spans="1:12" ht="20.25" x14ac:dyDescent="0.3">
      <c r="A2" s="4" t="s">
        <v>83</v>
      </c>
    </row>
    <row r="3" spans="1:12" ht="79.5" customHeight="1" x14ac:dyDescent="0.25">
      <c r="A3" s="1" t="s">
        <v>3</v>
      </c>
      <c r="B3" s="1" t="s">
        <v>84</v>
      </c>
      <c r="C3" s="1" t="s">
        <v>95</v>
      </c>
      <c r="D3" s="1" t="s">
        <v>5</v>
      </c>
      <c r="E3" s="1" t="s">
        <v>6</v>
      </c>
      <c r="F3" s="1" t="s">
        <v>63</v>
      </c>
      <c r="G3" s="1" t="s">
        <v>122</v>
      </c>
      <c r="H3" s="1" t="s">
        <v>123</v>
      </c>
      <c r="I3" s="1" t="s">
        <v>124</v>
      </c>
      <c r="J3" s="1" t="s">
        <v>302</v>
      </c>
      <c r="K3" s="1" t="s">
        <v>298</v>
      </c>
      <c r="L3" s="1" t="s">
        <v>299</v>
      </c>
    </row>
    <row r="4" spans="1:12" x14ac:dyDescent="0.25">
      <c r="A4" s="42">
        <v>1</v>
      </c>
      <c r="B4" s="45" t="s">
        <v>105</v>
      </c>
      <c r="C4" s="45" t="s">
        <v>260</v>
      </c>
      <c r="D4" s="45" t="s">
        <v>171</v>
      </c>
      <c r="E4" s="45">
        <v>7160</v>
      </c>
      <c r="F4" s="45">
        <v>1600</v>
      </c>
      <c r="G4" s="62">
        <v>704</v>
      </c>
      <c r="H4" s="62">
        <v>704</v>
      </c>
      <c r="I4" s="45" t="s">
        <v>261</v>
      </c>
      <c r="J4" s="45" t="s">
        <v>317</v>
      </c>
      <c r="K4" s="47">
        <v>52151500</v>
      </c>
      <c r="L4" s="48">
        <v>0.25</v>
      </c>
    </row>
    <row r="5" spans="1:12" x14ac:dyDescent="0.25">
      <c r="A5" s="42">
        <v>2</v>
      </c>
      <c r="B5" s="45" t="s">
        <v>7</v>
      </c>
      <c r="C5" s="45" t="s">
        <v>262</v>
      </c>
      <c r="D5" s="45" t="s">
        <v>262</v>
      </c>
      <c r="E5" s="45">
        <v>600600</v>
      </c>
      <c r="F5" s="45">
        <v>1</v>
      </c>
      <c r="G5" s="62">
        <v>895</v>
      </c>
      <c r="H5" s="62">
        <v>895</v>
      </c>
      <c r="I5" s="45" t="s">
        <v>263</v>
      </c>
      <c r="J5" s="45"/>
      <c r="K5" s="47">
        <v>55121700</v>
      </c>
      <c r="L5" s="48">
        <v>0.25</v>
      </c>
    </row>
    <row r="6" spans="1:12" x14ac:dyDescent="0.25">
      <c r="A6" s="42">
        <v>3</v>
      </c>
      <c r="B6" s="45" t="s">
        <v>7</v>
      </c>
      <c r="C6" s="45" t="s">
        <v>264</v>
      </c>
      <c r="D6" s="45" t="s">
        <v>264</v>
      </c>
      <c r="E6" s="45">
        <v>600500</v>
      </c>
      <c r="F6" s="45">
        <v>1</v>
      </c>
      <c r="G6" s="62">
        <v>795</v>
      </c>
      <c r="H6" s="62">
        <v>795</v>
      </c>
      <c r="I6" s="45" t="s">
        <v>263</v>
      </c>
      <c r="J6" s="45"/>
      <c r="K6" s="47">
        <v>55121700</v>
      </c>
      <c r="L6" s="48">
        <v>0.25</v>
      </c>
    </row>
    <row r="7" spans="1:12" x14ac:dyDescent="0.25">
      <c r="H7" s="8"/>
    </row>
    <row r="8" spans="1:12" x14ac:dyDescent="0.25">
      <c r="H8" s="8"/>
    </row>
    <row r="9" spans="1:12" x14ac:dyDescent="0.25">
      <c r="H9" s="8"/>
    </row>
    <row r="10" spans="1:12" x14ac:dyDescent="0.25">
      <c r="H10" s="8"/>
    </row>
    <row r="11" spans="1:12" x14ac:dyDescent="0.25">
      <c r="H11" s="8"/>
    </row>
    <row r="13" spans="1:12" x14ac:dyDescent="0.25">
      <c r="H13" s="8"/>
    </row>
    <row r="14" spans="1:12" x14ac:dyDescent="0.25">
      <c r="H14" s="8"/>
    </row>
    <row r="15" spans="1:12" x14ac:dyDescent="0.25">
      <c r="H15" s="8"/>
    </row>
    <row r="16" spans="1:12" x14ac:dyDescent="0.25">
      <c r="H16" s="8"/>
    </row>
    <row r="17" spans="8:8" x14ac:dyDescent="0.25">
      <c r="H17" s="8"/>
    </row>
    <row r="18" spans="8:8" x14ac:dyDescent="0.25">
      <c r="H18" s="8"/>
    </row>
    <row r="19" spans="8:8" x14ac:dyDescent="0.25">
      <c r="H19" s="8"/>
    </row>
    <row r="20" spans="8:8" x14ac:dyDescent="0.25">
      <c r="H20" s="8"/>
    </row>
    <row r="21" spans="8:8" x14ac:dyDescent="0.25">
      <c r="H21" s="8"/>
    </row>
    <row r="22" spans="8:8" x14ac:dyDescent="0.25">
      <c r="H22" s="8"/>
    </row>
    <row r="23" spans="8:8" x14ac:dyDescent="0.25">
      <c r="H23" s="8"/>
    </row>
    <row r="24" spans="8:8" x14ac:dyDescent="0.25">
      <c r="H24" s="8"/>
    </row>
    <row r="25" spans="8:8" x14ac:dyDescent="0.25">
      <c r="H25" s="8"/>
    </row>
    <row r="26" spans="8:8" x14ac:dyDescent="0.25">
      <c r="H26" s="8"/>
    </row>
    <row r="27" spans="8:8" x14ac:dyDescent="0.25">
      <c r="H27" s="8"/>
    </row>
    <row r="28" spans="8:8" x14ac:dyDescent="0.25">
      <c r="H28" s="8"/>
    </row>
    <row r="29" spans="8:8" x14ac:dyDescent="0.25">
      <c r="H29" s="8"/>
    </row>
    <row r="30" spans="8:8" x14ac:dyDescent="0.25">
      <c r="H30" s="8"/>
    </row>
    <row r="31" spans="8:8" x14ac:dyDescent="0.25">
      <c r="H31" s="8"/>
    </row>
    <row r="32" spans="8:8" x14ac:dyDescent="0.25">
      <c r="H32" s="8"/>
    </row>
    <row r="33" spans="8:8" x14ac:dyDescent="0.25">
      <c r="H33" s="8"/>
    </row>
    <row r="34" spans="8:8" x14ac:dyDescent="0.25">
      <c r="H34" s="8"/>
    </row>
    <row r="35" spans="8:8" x14ac:dyDescent="0.25">
      <c r="H35" s="8"/>
    </row>
    <row r="36" spans="8:8" x14ac:dyDescent="0.25">
      <c r="H36" s="8"/>
    </row>
    <row r="37" spans="8:8" x14ac:dyDescent="0.25">
      <c r="H37" s="8"/>
    </row>
    <row r="38" spans="8:8" x14ac:dyDescent="0.25">
      <c r="H38" s="8"/>
    </row>
    <row r="39" spans="8:8" x14ac:dyDescent="0.25">
      <c r="H39" s="8"/>
    </row>
    <row r="40" spans="8:8" x14ac:dyDescent="0.25">
      <c r="H40" s="8"/>
    </row>
    <row r="41" spans="8:8" x14ac:dyDescent="0.25">
      <c r="H41" s="8"/>
    </row>
    <row r="42" spans="8:8" x14ac:dyDescent="0.25">
      <c r="H42" s="8"/>
    </row>
    <row r="43" spans="8:8" x14ac:dyDescent="0.25">
      <c r="H43" s="8"/>
    </row>
    <row r="44" spans="8:8" x14ac:dyDescent="0.25">
      <c r="H44" s="8"/>
    </row>
    <row r="45" spans="8:8" x14ac:dyDescent="0.25">
      <c r="H45" s="8"/>
    </row>
    <row r="46" spans="8:8" x14ac:dyDescent="0.25">
      <c r="H46" s="8"/>
    </row>
    <row r="47" spans="8:8" x14ac:dyDescent="0.25">
      <c r="H47" s="8"/>
    </row>
    <row r="48" spans="8:8" x14ac:dyDescent="0.25">
      <c r="H48" s="8"/>
    </row>
    <row r="49" spans="8:8" x14ac:dyDescent="0.25">
      <c r="H49" s="8"/>
    </row>
    <row r="50" spans="8:8" x14ac:dyDescent="0.25">
      <c r="H50" s="8"/>
    </row>
    <row r="51" spans="8:8" x14ac:dyDescent="0.25">
      <c r="H51" s="8"/>
    </row>
    <row r="52" spans="8:8" x14ac:dyDescent="0.25">
      <c r="H52" s="8"/>
    </row>
    <row r="53" spans="8:8" x14ac:dyDescent="0.25">
      <c r="H53" s="8"/>
    </row>
    <row r="54" spans="8:8" x14ac:dyDescent="0.25">
      <c r="H54" s="8"/>
    </row>
    <row r="55" spans="8:8" x14ac:dyDescent="0.25">
      <c r="H55" s="8"/>
    </row>
    <row r="56" spans="8:8" x14ac:dyDescent="0.25">
      <c r="H56" s="8"/>
    </row>
    <row r="57" spans="8:8" x14ac:dyDescent="0.25">
      <c r="H57" s="8"/>
    </row>
    <row r="58" spans="8:8" x14ac:dyDescent="0.25">
      <c r="H58" s="8"/>
    </row>
    <row r="59" spans="8:8" x14ac:dyDescent="0.25">
      <c r="H59" s="8"/>
    </row>
    <row r="60" spans="8:8" x14ac:dyDescent="0.25">
      <c r="H60" s="8"/>
    </row>
    <row r="61" spans="8:8" x14ac:dyDescent="0.25">
      <c r="H61" s="8"/>
    </row>
    <row r="62" spans="8:8" x14ac:dyDescent="0.25">
      <c r="H62" s="8"/>
    </row>
    <row r="63" spans="8:8" x14ac:dyDescent="0.25">
      <c r="H63" s="8"/>
    </row>
    <row r="64" spans="8:8" x14ac:dyDescent="0.25">
      <c r="H64" s="8"/>
    </row>
    <row r="65" spans="8:8" x14ac:dyDescent="0.25">
      <c r="H65" s="8"/>
    </row>
    <row r="66" spans="8:8" x14ac:dyDescent="0.25">
      <c r="H66" s="8"/>
    </row>
    <row r="67" spans="8:8" x14ac:dyDescent="0.25">
      <c r="H67" s="8"/>
    </row>
    <row r="68" spans="8:8" x14ac:dyDescent="0.25">
      <c r="H68" s="8"/>
    </row>
    <row r="69" spans="8:8" x14ac:dyDescent="0.25">
      <c r="H69" s="8"/>
    </row>
    <row r="70" spans="8:8" x14ac:dyDescent="0.25">
      <c r="H70" s="8"/>
    </row>
    <row r="71" spans="8:8" x14ac:dyDescent="0.25">
      <c r="H71" s="8"/>
    </row>
    <row r="72" spans="8:8" x14ac:dyDescent="0.25">
      <c r="H72" s="8"/>
    </row>
    <row r="73" spans="8:8" x14ac:dyDescent="0.25">
      <c r="H73" s="8"/>
    </row>
    <row r="74" spans="8:8" x14ac:dyDescent="0.25">
      <c r="H74" s="8"/>
    </row>
    <row r="75" spans="8:8" x14ac:dyDescent="0.25">
      <c r="H75" s="8"/>
    </row>
    <row r="76" spans="8:8" x14ac:dyDescent="0.25">
      <c r="H76" s="8"/>
    </row>
    <row r="77" spans="8:8" x14ac:dyDescent="0.25">
      <c r="H77" s="8"/>
    </row>
    <row r="78" spans="8:8" x14ac:dyDescent="0.25">
      <c r="H78" s="8"/>
    </row>
    <row r="79" spans="8:8" x14ac:dyDescent="0.25">
      <c r="H79" s="8"/>
    </row>
    <row r="80" spans="8:8" x14ac:dyDescent="0.25">
      <c r="H80" s="8"/>
    </row>
    <row r="81" spans="8:8" x14ac:dyDescent="0.25">
      <c r="H81" s="8"/>
    </row>
    <row r="82" spans="8:8" x14ac:dyDescent="0.25">
      <c r="H82" s="8"/>
    </row>
    <row r="83" spans="8:8" x14ac:dyDescent="0.25">
      <c r="H83" s="8"/>
    </row>
    <row r="84" spans="8:8" x14ac:dyDescent="0.25">
      <c r="H84" s="8"/>
    </row>
    <row r="85" spans="8:8" x14ac:dyDescent="0.25">
      <c r="H85" s="8"/>
    </row>
    <row r="86" spans="8:8" x14ac:dyDescent="0.25">
      <c r="H86" s="8"/>
    </row>
    <row r="87" spans="8:8" x14ac:dyDescent="0.25">
      <c r="H87" s="8"/>
    </row>
    <row r="88" spans="8:8" x14ac:dyDescent="0.25">
      <c r="H88" s="8"/>
    </row>
    <row r="89" spans="8:8" x14ac:dyDescent="0.25">
      <c r="H89" s="8"/>
    </row>
    <row r="90" spans="8:8" x14ac:dyDescent="0.25">
      <c r="H90" s="8"/>
    </row>
    <row r="91" spans="8:8" x14ac:dyDescent="0.25">
      <c r="H91" s="8"/>
    </row>
    <row r="92" spans="8:8" x14ac:dyDescent="0.25">
      <c r="H92" s="8"/>
    </row>
    <row r="93" spans="8:8" x14ac:dyDescent="0.25">
      <c r="H93" s="8"/>
    </row>
    <row r="94" spans="8:8" x14ac:dyDescent="0.25">
      <c r="H94" s="8"/>
    </row>
    <row r="95" spans="8:8" x14ac:dyDescent="0.25">
      <c r="H95" s="8"/>
    </row>
    <row r="96" spans="8:8" x14ac:dyDescent="0.25">
      <c r="H96" s="8"/>
    </row>
    <row r="97" spans="8:8" x14ac:dyDescent="0.25">
      <c r="H97" s="8"/>
    </row>
    <row r="98" spans="8:8" x14ac:dyDescent="0.25">
      <c r="H98" s="8"/>
    </row>
    <row r="99" spans="8:8" x14ac:dyDescent="0.25">
      <c r="H99" s="8"/>
    </row>
    <row r="100" spans="8:8" x14ac:dyDescent="0.25">
      <c r="H100" s="8"/>
    </row>
    <row r="101" spans="8:8" x14ac:dyDescent="0.25">
      <c r="H101" s="8"/>
    </row>
    <row r="102" spans="8:8" x14ac:dyDescent="0.25">
      <c r="H102" s="8"/>
    </row>
    <row r="103" spans="8:8" x14ac:dyDescent="0.25">
      <c r="H103" s="8"/>
    </row>
  </sheetData>
  <sheetProtection insertRows="0"/>
  <protectedRanges>
    <protectedRange sqref="A4:A6 C4:I6" name="Område1"/>
    <protectedRange sqref="B4:B6" name="Område1_1"/>
    <protectedRange sqref="J4:J6" name="Område4"/>
  </protectedRanges>
  <pageMargins left="0.70866141732283472" right="0.70866141732283472" top="0.74803149606299213" bottom="0.74803149606299213" header="0.31496062992125984" footer="0.31496062992125984"/>
  <pageSetup paperSize="9" scale="34" orientation="landscape" horizontalDpi="1200" verticalDpi="1200" r:id="rId1"/>
  <headerFooter>
    <oddHeader xml:space="preserve">&amp;L23.3-2401-18
Kaffe- och Vattenautomater med tillhörande varor och tjänster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32888-2B10-4F45-9C98-C455F0DA115C}">
  <sheetPr>
    <tabColor theme="9"/>
  </sheetPr>
  <dimension ref="A1:K34"/>
  <sheetViews>
    <sheetView showGridLines="0" topLeftCell="A3" zoomScaleNormal="100" workbookViewId="0">
      <selection activeCell="N3" sqref="N3"/>
    </sheetView>
  </sheetViews>
  <sheetFormatPr defaultRowHeight="15" x14ac:dyDescent="0.25"/>
  <cols>
    <col min="1" max="2" width="23.28515625" customWidth="1"/>
    <col min="3" max="4" width="29.140625" customWidth="1"/>
    <col min="5" max="5" width="23.5703125" customWidth="1"/>
    <col min="6" max="6" width="36.28515625" customWidth="1"/>
    <col min="7" max="8" width="21.7109375" customWidth="1"/>
    <col min="9" max="9" width="21.5703125" customWidth="1"/>
    <col min="10" max="10" width="21.7109375" customWidth="1"/>
    <col min="11" max="11" width="21.140625" customWidth="1"/>
  </cols>
  <sheetData>
    <row r="1" spans="1:11" ht="23.25" x14ac:dyDescent="0.35">
      <c r="A1" s="3" t="s">
        <v>340</v>
      </c>
      <c r="B1" s="3"/>
      <c r="C1" s="3" t="s">
        <v>367</v>
      </c>
    </row>
    <row r="2" spans="1:11" ht="20.25" x14ac:dyDescent="0.3">
      <c r="A2" s="4" t="s">
        <v>85</v>
      </c>
      <c r="B2" s="4"/>
    </row>
    <row r="3" spans="1:11" ht="60" x14ac:dyDescent="0.25">
      <c r="A3" s="1" t="s">
        <v>3</v>
      </c>
      <c r="B3" s="1" t="s">
        <v>88</v>
      </c>
      <c r="C3" s="1" t="s">
        <v>86</v>
      </c>
      <c r="D3" s="1" t="s">
        <v>6</v>
      </c>
      <c r="E3" s="1" t="s">
        <v>72</v>
      </c>
      <c r="F3" s="1" t="s">
        <v>87</v>
      </c>
      <c r="G3" s="1" t="s">
        <v>75</v>
      </c>
      <c r="H3" s="1" t="s">
        <v>76</v>
      </c>
      <c r="I3" s="1" t="s">
        <v>77</v>
      </c>
      <c r="J3" s="1" t="s">
        <v>78</v>
      </c>
      <c r="K3" s="1" t="s">
        <v>74</v>
      </c>
    </row>
    <row r="4" spans="1:11" x14ac:dyDescent="0.25">
      <c r="A4" s="36">
        <v>1</v>
      </c>
      <c r="B4" s="31"/>
      <c r="C4" s="34"/>
      <c r="D4" s="37"/>
      <c r="E4" s="38"/>
      <c r="F4" s="37"/>
      <c r="G4" s="39">
        <v>0</v>
      </c>
      <c r="H4" s="39">
        <v>0</v>
      </c>
      <c r="I4" s="39">
        <v>0</v>
      </c>
      <c r="J4" s="39">
        <v>0</v>
      </c>
      <c r="K4" s="39">
        <v>0</v>
      </c>
    </row>
    <row r="5" spans="1:11" x14ac:dyDescent="0.25">
      <c r="A5" s="36">
        <v>2</v>
      </c>
      <c r="B5" s="31"/>
      <c r="C5" s="34"/>
      <c r="D5" s="37"/>
      <c r="E5" s="38"/>
      <c r="F5" s="37"/>
      <c r="G5" s="39">
        <v>0</v>
      </c>
      <c r="H5" s="39">
        <v>0</v>
      </c>
      <c r="I5" s="39">
        <v>0</v>
      </c>
      <c r="J5" s="39">
        <v>0</v>
      </c>
      <c r="K5" s="39">
        <v>0</v>
      </c>
    </row>
    <row r="6" spans="1:11" x14ac:dyDescent="0.25">
      <c r="A6" s="36">
        <v>3</v>
      </c>
      <c r="B6" s="31"/>
      <c r="C6" s="34"/>
      <c r="D6" s="37"/>
      <c r="E6" s="38"/>
      <c r="F6" s="37"/>
      <c r="G6" s="39">
        <v>0</v>
      </c>
      <c r="H6" s="39">
        <v>0</v>
      </c>
      <c r="I6" s="39">
        <v>0</v>
      </c>
      <c r="J6" s="39">
        <v>0</v>
      </c>
      <c r="K6" s="39">
        <v>0</v>
      </c>
    </row>
    <row r="7" spans="1:11" x14ac:dyDescent="0.25">
      <c r="A7" s="36">
        <v>4</v>
      </c>
      <c r="B7" s="31"/>
      <c r="C7" s="34"/>
      <c r="D7" s="37"/>
      <c r="E7" s="38"/>
      <c r="F7" s="37"/>
      <c r="G7" s="39">
        <v>0</v>
      </c>
      <c r="H7" s="39">
        <v>0</v>
      </c>
      <c r="I7" s="39">
        <v>0</v>
      </c>
      <c r="J7" s="39">
        <v>0</v>
      </c>
      <c r="K7" s="39">
        <v>0</v>
      </c>
    </row>
    <row r="8" spans="1:11" x14ac:dyDescent="0.25">
      <c r="A8" s="36">
        <v>5</v>
      </c>
      <c r="B8" s="31"/>
      <c r="C8" s="34"/>
      <c r="D8" s="37"/>
      <c r="E8" s="38"/>
      <c r="F8" s="37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6">
        <v>6</v>
      </c>
      <c r="B9" s="31"/>
      <c r="C9" s="34"/>
      <c r="D9" s="37"/>
      <c r="E9" s="32"/>
      <c r="F9" s="37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6">
        <v>7</v>
      </c>
      <c r="B10" s="31"/>
      <c r="C10" s="34"/>
      <c r="D10" s="37"/>
      <c r="E10" s="32"/>
      <c r="F10" s="37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6">
        <v>8</v>
      </c>
      <c r="B11" s="31"/>
      <c r="C11" s="34"/>
      <c r="D11" s="37"/>
      <c r="E11" s="32"/>
      <c r="F11" s="37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>
        <v>9</v>
      </c>
      <c r="B12" s="31"/>
      <c r="C12" s="34"/>
      <c r="D12" s="37"/>
      <c r="E12" s="32"/>
      <c r="F12" s="37"/>
      <c r="G12" s="39">
        <v>0</v>
      </c>
      <c r="H12" s="39">
        <v>0</v>
      </c>
      <c r="I12" s="39">
        <v>0</v>
      </c>
      <c r="J12" s="39">
        <v>0</v>
      </c>
      <c r="K12" s="39">
        <v>0</v>
      </c>
    </row>
    <row r="13" spans="1:11" x14ac:dyDescent="0.25">
      <c r="A13" s="36">
        <v>10</v>
      </c>
      <c r="B13" s="31"/>
      <c r="C13" s="34"/>
      <c r="D13" s="37"/>
      <c r="E13" s="32"/>
      <c r="F13" s="37"/>
      <c r="G13" s="39">
        <v>0</v>
      </c>
      <c r="H13" s="39">
        <v>0</v>
      </c>
      <c r="I13" s="39">
        <v>0</v>
      </c>
      <c r="J13" s="39">
        <v>0</v>
      </c>
      <c r="K13" s="39">
        <v>0</v>
      </c>
    </row>
    <row r="14" spans="1:11" x14ac:dyDescent="0.25">
      <c r="A14" s="36">
        <v>11</v>
      </c>
      <c r="B14" s="31"/>
      <c r="C14" s="34"/>
      <c r="D14" s="37"/>
      <c r="E14" s="32"/>
      <c r="F14" s="37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x14ac:dyDescent="0.25">
      <c r="A15" s="36">
        <v>12</v>
      </c>
      <c r="B15" s="31"/>
      <c r="C15" s="34"/>
      <c r="D15" s="37"/>
      <c r="E15" s="32"/>
      <c r="F15" s="37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x14ac:dyDescent="0.25">
      <c r="A16" s="36">
        <v>13</v>
      </c>
      <c r="B16" s="31"/>
      <c r="C16" s="34"/>
      <c r="D16" s="37"/>
      <c r="E16" s="32"/>
      <c r="F16" s="37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x14ac:dyDescent="0.25">
      <c r="A17" s="36">
        <v>14</v>
      </c>
      <c r="B17" s="31"/>
      <c r="C17" s="34"/>
      <c r="D17" s="37"/>
      <c r="E17" s="32"/>
      <c r="F17" s="37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>
        <v>15</v>
      </c>
      <c r="B18" s="31"/>
      <c r="C18" s="34"/>
      <c r="D18" s="37"/>
      <c r="E18" s="32"/>
      <c r="F18" s="37"/>
      <c r="G18" s="39">
        <v>0</v>
      </c>
      <c r="H18" s="39">
        <v>0</v>
      </c>
      <c r="I18" s="39">
        <v>0</v>
      </c>
      <c r="J18" s="39">
        <v>0</v>
      </c>
      <c r="K18" s="39">
        <v>0</v>
      </c>
    </row>
    <row r="19" spans="1:11" x14ac:dyDescent="0.25">
      <c r="A19" s="36">
        <v>16</v>
      </c>
      <c r="B19" s="31"/>
      <c r="C19" s="34"/>
      <c r="D19" s="37"/>
      <c r="E19" s="32"/>
      <c r="F19" s="37"/>
      <c r="G19" s="39">
        <v>0</v>
      </c>
      <c r="H19" s="39">
        <v>0</v>
      </c>
      <c r="I19" s="39">
        <v>0</v>
      </c>
      <c r="J19" s="39">
        <v>0</v>
      </c>
      <c r="K19" s="39">
        <v>0</v>
      </c>
    </row>
    <row r="20" spans="1:11" x14ac:dyDescent="0.25">
      <c r="A20" s="36">
        <v>17</v>
      </c>
      <c r="B20" s="31"/>
      <c r="C20" s="34"/>
      <c r="D20" s="37"/>
      <c r="E20" s="32"/>
      <c r="F20" s="37"/>
      <c r="G20" s="39">
        <v>0</v>
      </c>
      <c r="H20" s="39">
        <v>0</v>
      </c>
      <c r="I20" s="39">
        <v>0</v>
      </c>
      <c r="J20" s="39">
        <v>0</v>
      </c>
      <c r="K20" s="39">
        <v>0</v>
      </c>
    </row>
    <row r="21" spans="1:11" x14ac:dyDescent="0.25">
      <c r="A21" s="36">
        <v>18</v>
      </c>
      <c r="B21" s="31"/>
      <c r="C21" s="34"/>
      <c r="D21" s="37"/>
      <c r="E21" s="32"/>
      <c r="F21" s="37"/>
      <c r="G21" s="39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 x14ac:dyDescent="0.25">
      <c r="A22" s="36">
        <v>19</v>
      </c>
      <c r="B22" s="31"/>
      <c r="C22" s="34"/>
      <c r="D22" s="37"/>
      <c r="E22" s="32"/>
      <c r="F22" s="37"/>
      <c r="G22" s="39">
        <v>0</v>
      </c>
      <c r="H22" s="39">
        <v>0</v>
      </c>
      <c r="I22" s="39">
        <v>0</v>
      </c>
      <c r="J22" s="39">
        <v>0</v>
      </c>
      <c r="K22" s="39">
        <v>0</v>
      </c>
    </row>
    <row r="23" spans="1:11" x14ac:dyDescent="0.25">
      <c r="A23" s="36">
        <v>20</v>
      </c>
      <c r="B23" s="31"/>
      <c r="C23" s="34"/>
      <c r="D23" s="37"/>
      <c r="E23" s="32"/>
      <c r="F23" s="37"/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x14ac:dyDescent="0.25">
      <c r="A24" s="36">
        <v>21</v>
      </c>
      <c r="B24" s="31"/>
      <c r="C24" s="34"/>
      <c r="D24" s="37"/>
      <c r="E24" s="32"/>
      <c r="F24" s="37"/>
      <c r="G24" s="39">
        <v>0</v>
      </c>
      <c r="H24" s="39">
        <v>0</v>
      </c>
      <c r="I24" s="39">
        <v>0</v>
      </c>
      <c r="J24" s="39">
        <v>0</v>
      </c>
      <c r="K24" s="39">
        <v>0</v>
      </c>
    </row>
    <row r="25" spans="1:11" x14ac:dyDescent="0.25">
      <c r="A25" s="36">
        <v>22</v>
      </c>
      <c r="B25" s="31"/>
      <c r="C25" s="34"/>
      <c r="D25" s="37"/>
      <c r="E25" s="32"/>
      <c r="F25" s="37"/>
      <c r="G25" s="39">
        <v>0</v>
      </c>
      <c r="H25" s="39">
        <v>0</v>
      </c>
      <c r="I25" s="39">
        <v>0</v>
      </c>
      <c r="J25" s="39">
        <v>0</v>
      </c>
      <c r="K25" s="39">
        <v>0</v>
      </c>
    </row>
    <row r="26" spans="1:11" x14ac:dyDescent="0.25">
      <c r="A26" s="36">
        <v>23</v>
      </c>
      <c r="B26" s="31"/>
      <c r="C26" s="34"/>
      <c r="D26" s="37"/>
      <c r="E26" s="32"/>
      <c r="F26" s="37"/>
      <c r="G26" s="39">
        <v>0</v>
      </c>
      <c r="H26" s="39">
        <v>0</v>
      </c>
      <c r="I26" s="39">
        <v>0</v>
      </c>
      <c r="J26" s="39">
        <v>0</v>
      </c>
      <c r="K26" s="39">
        <v>0</v>
      </c>
    </row>
    <row r="27" spans="1:11" x14ac:dyDescent="0.25">
      <c r="A27" s="36">
        <v>24</v>
      </c>
      <c r="B27" s="31"/>
      <c r="C27" s="34"/>
      <c r="D27" s="37"/>
      <c r="E27" s="32"/>
      <c r="F27" s="37"/>
      <c r="G27" s="39">
        <v>0</v>
      </c>
      <c r="H27" s="39">
        <v>0</v>
      </c>
      <c r="I27" s="39">
        <v>0</v>
      </c>
      <c r="J27" s="39">
        <v>0</v>
      </c>
      <c r="K27" s="39">
        <v>0</v>
      </c>
    </row>
    <row r="28" spans="1:11" x14ac:dyDescent="0.25">
      <c r="A28" s="36">
        <v>25</v>
      </c>
      <c r="B28" s="31"/>
      <c r="C28" s="34"/>
      <c r="D28" s="37"/>
      <c r="E28" s="32"/>
      <c r="F28" s="37"/>
      <c r="G28" s="39">
        <v>0</v>
      </c>
      <c r="H28" s="39">
        <v>0</v>
      </c>
      <c r="I28" s="39">
        <v>0</v>
      </c>
      <c r="J28" s="39">
        <v>0</v>
      </c>
      <c r="K28" s="39">
        <v>0</v>
      </c>
    </row>
    <row r="29" spans="1:11" x14ac:dyDescent="0.25">
      <c r="A29" s="36">
        <v>26</v>
      </c>
      <c r="B29" s="31"/>
      <c r="C29" s="34"/>
      <c r="D29" s="37"/>
      <c r="E29" s="32"/>
      <c r="F29" s="37"/>
      <c r="G29" s="39">
        <v>0</v>
      </c>
      <c r="H29" s="39">
        <v>0</v>
      </c>
      <c r="I29" s="39">
        <v>0</v>
      </c>
      <c r="J29" s="39">
        <v>0</v>
      </c>
      <c r="K29" s="39">
        <v>0</v>
      </c>
    </row>
    <row r="30" spans="1:11" x14ac:dyDescent="0.25">
      <c r="A30" s="36">
        <v>27</v>
      </c>
      <c r="B30" s="31"/>
      <c r="C30" s="34"/>
      <c r="D30" s="37"/>
      <c r="E30" s="32"/>
      <c r="F30" s="37"/>
      <c r="G30" s="39">
        <v>0</v>
      </c>
      <c r="H30" s="39">
        <v>0</v>
      </c>
      <c r="I30" s="39">
        <v>0</v>
      </c>
      <c r="J30" s="39">
        <v>0</v>
      </c>
      <c r="K30" s="39">
        <v>0</v>
      </c>
    </row>
    <row r="31" spans="1:11" x14ac:dyDescent="0.25">
      <c r="A31" s="36">
        <v>28</v>
      </c>
      <c r="B31" s="31"/>
      <c r="C31" s="34"/>
      <c r="D31" s="37"/>
      <c r="E31" s="32"/>
      <c r="F31" s="37"/>
      <c r="G31" s="39">
        <v>0</v>
      </c>
      <c r="H31" s="39">
        <v>0</v>
      </c>
      <c r="I31" s="39">
        <v>0</v>
      </c>
      <c r="J31" s="39">
        <v>0</v>
      </c>
      <c r="K31" s="39">
        <v>0</v>
      </c>
    </row>
    <row r="32" spans="1:11" x14ac:dyDescent="0.25">
      <c r="A32" s="36">
        <v>29</v>
      </c>
      <c r="B32" s="31"/>
      <c r="C32" s="34"/>
      <c r="D32" s="37"/>
      <c r="E32" s="32"/>
      <c r="F32" s="37"/>
      <c r="G32" s="39">
        <v>0</v>
      </c>
      <c r="H32" s="39">
        <v>0</v>
      </c>
      <c r="I32" s="39">
        <v>0</v>
      </c>
      <c r="J32" s="39">
        <v>0</v>
      </c>
      <c r="K32" s="39">
        <v>0</v>
      </c>
    </row>
    <row r="33" spans="1:11" x14ac:dyDescent="0.25">
      <c r="A33" s="36">
        <v>30</v>
      </c>
      <c r="B33" s="31"/>
      <c r="C33" s="34"/>
      <c r="D33" s="37"/>
      <c r="E33" s="32"/>
      <c r="F33" s="37"/>
      <c r="G33" s="39">
        <v>0</v>
      </c>
      <c r="H33" s="39">
        <v>0</v>
      </c>
      <c r="I33" s="39">
        <v>0</v>
      </c>
      <c r="J33" s="39">
        <v>0</v>
      </c>
      <c r="K33" s="39">
        <v>0</v>
      </c>
    </row>
    <row r="34" spans="1:11" ht="18.75" x14ac:dyDescent="0.3">
      <c r="A34" s="9"/>
      <c r="B34" s="9"/>
      <c r="C34" s="10"/>
      <c r="D34" s="10"/>
      <c r="E34" s="10"/>
      <c r="F34" s="10"/>
      <c r="G34" s="10"/>
    </row>
  </sheetData>
  <sheetProtection insertRows="0"/>
  <protectedRanges>
    <protectedRange sqref="A9:B12 A18:B21 A27:B30 F9:K33 D9:D33" name="Område2_1"/>
    <protectedRange sqref="F4:K8 A4:B8 A13:B17 A22:B26 A31:B33 D4:D8" name="Område1_1"/>
    <protectedRange sqref="E5:E7" name="Område1_2"/>
    <protectedRange sqref="E4" name="Område1_3"/>
    <protectedRange sqref="E8" name="Område1_5"/>
    <protectedRange sqref="E9:E33" name="Område1_7"/>
    <protectedRange sqref="C4:C33" name="Område1_4"/>
  </protectedRanges>
  <pageMargins left="0.7" right="0.7" top="0.75" bottom="0.75" header="0.3" footer="0.3"/>
  <pageSetup paperSize="9" scale="3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E96A8-3E81-4990-B7A9-DFBA352AD6CE}">
  <sheetPr>
    <tabColor theme="6"/>
  </sheetPr>
  <dimension ref="A1:M17"/>
  <sheetViews>
    <sheetView showGridLines="0" zoomScaleNormal="100" workbookViewId="0">
      <selection activeCell="C1" sqref="C1"/>
    </sheetView>
  </sheetViews>
  <sheetFormatPr defaultRowHeight="15" x14ac:dyDescent="0.25"/>
  <cols>
    <col min="1" max="1" width="40.140625" customWidth="1"/>
    <col min="2" max="2" width="47.42578125" customWidth="1"/>
    <col min="3" max="4" width="26.85546875" customWidth="1"/>
    <col min="5" max="7" width="24" customWidth="1"/>
    <col min="8" max="8" width="24.28515625" customWidth="1"/>
    <col min="9" max="9" width="25.5703125" customWidth="1"/>
    <col min="10" max="10" width="18.85546875" customWidth="1"/>
    <col min="11" max="11" width="24.42578125" customWidth="1"/>
    <col min="12" max="12" width="19.5703125" customWidth="1"/>
    <col min="13" max="13" width="2.5703125" bestFit="1" customWidth="1"/>
    <col min="14" max="14" width="30.5703125" customWidth="1"/>
  </cols>
  <sheetData>
    <row r="1" spans="1:13" ht="23.25" x14ac:dyDescent="0.35">
      <c r="A1" s="3" t="s">
        <v>340</v>
      </c>
      <c r="C1" s="3" t="s">
        <v>378</v>
      </c>
    </row>
    <row r="2" spans="1:13" ht="20.25" x14ac:dyDescent="0.3">
      <c r="A2" s="4" t="s">
        <v>89</v>
      </c>
    </row>
    <row r="3" spans="1:13" ht="60" x14ac:dyDescent="0.25">
      <c r="A3" s="14" t="s">
        <v>3</v>
      </c>
      <c r="B3" s="15" t="s">
        <v>303</v>
      </c>
      <c r="C3" s="1" t="s">
        <v>73</v>
      </c>
      <c r="D3" s="1" t="s">
        <v>6</v>
      </c>
      <c r="E3" s="1" t="s">
        <v>75</v>
      </c>
      <c r="F3" s="1" t="s">
        <v>76</v>
      </c>
      <c r="G3" s="1" t="s">
        <v>77</v>
      </c>
      <c r="H3" s="1" t="s">
        <v>78</v>
      </c>
      <c r="I3" s="1" t="s">
        <v>106</v>
      </c>
      <c r="J3" s="1" t="s">
        <v>90</v>
      </c>
      <c r="K3" s="1" t="s">
        <v>298</v>
      </c>
      <c r="L3" s="1" t="s">
        <v>299</v>
      </c>
      <c r="M3" s="12"/>
    </row>
    <row r="4" spans="1:13" ht="21" customHeight="1" x14ac:dyDescent="0.25">
      <c r="A4" s="49">
        <v>1</v>
      </c>
      <c r="B4" s="53" t="s">
        <v>304</v>
      </c>
      <c r="C4" s="70" t="s">
        <v>126</v>
      </c>
      <c r="D4" s="70">
        <v>717203520</v>
      </c>
      <c r="E4" s="71">
        <v>730</v>
      </c>
      <c r="F4" s="71">
        <v>562</v>
      </c>
      <c r="G4" s="71">
        <v>469</v>
      </c>
      <c r="H4" s="71">
        <v>391</v>
      </c>
      <c r="I4" s="72">
        <v>25</v>
      </c>
      <c r="J4" s="78">
        <v>35000</v>
      </c>
      <c r="K4" s="47">
        <v>48111000</v>
      </c>
      <c r="L4" s="48">
        <v>0.25</v>
      </c>
      <c r="M4" s="12"/>
    </row>
    <row r="5" spans="1:13" ht="21" customHeight="1" x14ac:dyDescent="0.25">
      <c r="A5" s="49">
        <v>2</v>
      </c>
      <c r="B5" s="53" t="s">
        <v>305</v>
      </c>
      <c r="C5" s="70" t="s">
        <v>127</v>
      </c>
      <c r="D5" s="70">
        <v>717203500</v>
      </c>
      <c r="E5" s="71">
        <v>730</v>
      </c>
      <c r="F5" s="71">
        <v>562</v>
      </c>
      <c r="G5" s="71">
        <v>469</v>
      </c>
      <c r="H5" s="71">
        <v>391</v>
      </c>
      <c r="I5" s="72">
        <v>25</v>
      </c>
      <c r="J5" s="78">
        <v>35000</v>
      </c>
      <c r="K5" s="47">
        <v>48111000</v>
      </c>
      <c r="L5" s="48">
        <v>0.25</v>
      </c>
      <c r="M5" s="12"/>
    </row>
    <row r="6" spans="1:13" ht="21" customHeight="1" x14ac:dyDescent="0.25">
      <c r="A6" s="49">
        <v>3</v>
      </c>
      <c r="B6" s="53" t="s">
        <v>306</v>
      </c>
      <c r="C6" s="70" t="s">
        <v>128</v>
      </c>
      <c r="D6" s="70">
        <v>7172036888</v>
      </c>
      <c r="E6" s="71">
        <v>730</v>
      </c>
      <c r="F6" s="71">
        <v>562</v>
      </c>
      <c r="G6" s="71">
        <v>469</v>
      </c>
      <c r="H6" s="71">
        <v>391</v>
      </c>
      <c r="I6" s="72">
        <v>25</v>
      </c>
      <c r="J6" s="78">
        <v>35000</v>
      </c>
      <c r="K6" s="47">
        <v>48111000</v>
      </c>
      <c r="L6" s="48">
        <v>0.25</v>
      </c>
      <c r="M6" s="12"/>
    </row>
    <row r="7" spans="1:13" ht="60" x14ac:dyDescent="0.25">
      <c r="A7" s="14" t="s">
        <v>3</v>
      </c>
      <c r="B7" s="15" t="s">
        <v>307</v>
      </c>
      <c r="C7" s="1" t="s">
        <v>73</v>
      </c>
      <c r="D7" s="1" t="s">
        <v>6</v>
      </c>
      <c r="E7" s="1" t="s">
        <v>75</v>
      </c>
      <c r="F7" s="1" t="s">
        <v>76</v>
      </c>
      <c r="G7" s="1" t="s">
        <v>77</v>
      </c>
      <c r="H7" s="1" t="s">
        <v>78</v>
      </c>
      <c r="I7" s="1" t="s">
        <v>106</v>
      </c>
      <c r="J7" s="1" t="s">
        <v>90</v>
      </c>
      <c r="K7" s="1" t="s">
        <v>298</v>
      </c>
      <c r="L7" s="1" t="s">
        <v>299</v>
      </c>
      <c r="M7" s="12"/>
    </row>
    <row r="8" spans="1:13" ht="21" customHeight="1" x14ac:dyDescent="0.25">
      <c r="A8" s="49">
        <v>4</v>
      </c>
      <c r="B8" s="53" t="s">
        <v>308</v>
      </c>
      <c r="C8" s="70" t="s">
        <v>129</v>
      </c>
      <c r="D8" s="70">
        <v>717203720</v>
      </c>
      <c r="E8" s="71">
        <v>730</v>
      </c>
      <c r="F8" s="71">
        <v>562</v>
      </c>
      <c r="G8" s="71">
        <v>469</v>
      </c>
      <c r="H8" s="71">
        <v>391</v>
      </c>
      <c r="I8" s="72">
        <v>25</v>
      </c>
      <c r="J8" s="71">
        <v>40000</v>
      </c>
      <c r="K8" s="47">
        <v>48111000</v>
      </c>
      <c r="L8" s="48">
        <v>0.25</v>
      </c>
      <c r="M8" s="12"/>
    </row>
    <row r="9" spans="1:13" ht="21" customHeight="1" x14ac:dyDescent="0.25">
      <c r="A9" s="49">
        <v>5</v>
      </c>
      <c r="B9" s="53" t="s">
        <v>309</v>
      </c>
      <c r="C9" s="70" t="s">
        <v>130</v>
      </c>
      <c r="D9" s="70">
        <v>717203600</v>
      </c>
      <c r="E9" s="71">
        <v>730</v>
      </c>
      <c r="F9" s="71">
        <v>562</v>
      </c>
      <c r="G9" s="71">
        <v>469</v>
      </c>
      <c r="H9" s="71">
        <v>391</v>
      </c>
      <c r="I9" s="72">
        <v>25</v>
      </c>
      <c r="J9" s="71">
        <v>40000</v>
      </c>
      <c r="K9" s="47">
        <v>48111000</v>
      </c>
      <c r="L9" s="48">
        <v>0.25</v>
      </c>
      <c r="M9" s="12"/>
    </row>
    <row r="10" spans="1:13" ht="21" customHeight="1" x14ac:dyDescent="0.25">
      <c r="A10" s="49">
        <v>6</v>
      </c>
      <c r="B10" s="53" t="s">
        <v>310</v>
      </c>
      <c r="C10" s="68" t="s">
        <v>373</v>
      </c>
      <c r="D10" s="69" t="s">
        <v>374</v>
      </c>
      <c r="E10" s="71">
        <v>1291</v>
      </c>
      <c r="F10" s="71">
        <v>993</v>
      </c>
      <c r="G10" s="71">
        <v>828</v>
      </c>
      <c r="H10" s="71">
        <v>690</v>
      </c>
      <c r="I10" s="72">
        <v>50</v>
      </c>
      <c r="J10" s="71">
        <v>50000</v>
      </c>
      <c r="K10" s="47">
        <v>48111000</v>
      </c>
      <c r="L10" s="48">
        <v>0.25</v>
      </c>
      <c r="M10" s="12"/>
    </row>
    <row r="11" spans="1:13" ht="21" customHeight="1" x14ac:dyDescent="0.25">
      <c r="A11" s="49">
        <v>7</v>
      </c>
      <c r="B11" s="53" t="s">
        <v>311</v>
      </c>
      <c r="C11" s="70" t="s">
        <v>131</v>
      </c>
      <c r="D11" s="70">
        <v>717203511</v>
      </c>
      <c r="E11" s="71">
        <v>730</v>
      </c>
      <c r="F11" s="71">
        <v>562</v>
      </c>
      <c r="G11" s="71">
        <v>469</v>
      </c>
      <c r="H11" s="71">
        <v>391</v>
      </c>
      <c r="I11" s="72">
        <v>25</v>
      </c>
      <c r="J11" s="71">
        <v>40000</v>
      </c>
      <c r="K11" s="47">
        <v>48111000</v>
      </c>
      <c r="L11" s="48">
        <v>0.25</v>
      </c>
      <c r="M11" s="12"/>
    </row>
    <row r="12" spans="1:13" ht="21" customHeight="1" x14ac:dyDescent="0.25">
      <c r="A12" s="49">
        <v>8</v>
      </c>
      <c r="B12" s="53" t="s">
        <v>312</v>
      </c>
      <c r="C12" s="70" t="s">
        <v>132</v>
      </c>
      <c r="D12" s="70">
        <v>735003000</v>
      </c>
      <c r="E12" s="71">
        <v>925</v>
      </c>
      <c r="F12" s="71">
        <v>711</v>
      </c>
      <c r="G12" s="71">
        <v>593</v>
      </c>
      <c r="H12" s="71">
        <v>494</v>
      </c>
      <c r="I12" s="72">
        <v>50</v>
      </c>
      <c r="J12" s="71">
        <v>40000</v>
      </c>
      <c r="K12" s="47">
        <v>48111000</v>
      </c>
      <c r="L12" s="48">
        <v>0.25</v>
      </c>
      <c r="M12" s="12"/>
    </row>
    <row r="13" spans="1:13" ht="60" x14ac:dyDescent="0.25">
      <c r="A13" s="14" t="s">
        <v>3</v>
      </c>
      <c r="B13" s="15" t="s">
        <v>313</v>
      </c>
      <c r="C13" s="1" t="s">
        <v>73</v>
      </c>
      <c r="D13" s="1" t="s">
        <v>6</v>
      </c>
      <c r="E13" s="1" t="s">
        <v>75</v>
      </c>
      <c r="F13" s="1" t="s">
        <v>76</v>
      </c>
      <c r="G13" s="1" t="s">
        <v>77</v>
      </c>
      <c r="H13" s="1" t="s">
        <v>78</v>
      </c>
      <c r="I13" s="1" t="s">
        <v>106</v>
      </c>
      <c r="J13" s="1" t="s">
        <v>90</v>
      </c>
      <c r="K13" s="1" t="s">
        <v>298</v>
      </c>
      <c r="L13" s="1" t="s">
        <v>299</v>
      </c>
      <c r="M13" s="12"/>
    </row>
    <row r="14" spans="1:13" ht="21" customHeight="1" x14ac:dyDescent="0.25">
      <c r="A14" s="49">
        <v>9</v>
      </c>
      <c r="B14" s="53" t="s">
        <v>314</v>
      </c>
      <c r="C14" s="70" t="s">
        <v>133</v>
      </c>
      <c r="D14" s="70">
        <v>717203840</v>
      </c>
      <c r="E14" s="71">
        <v>730</v>
      </c>
      <c r="F14" s="71">
        <v>562</v>
      </c>
      <c r="G14" s="71">
        <v>469</v>
      </c>
      <c r="H14" s="71">
        <v>391</v>
      </c>
      <c r="I14" s="72">
        <v>36</v>
      </c>
      <c r="J14" s="71">
        <v>60000</v>
      </c>
      <c r="K14" s="47">
        <v>48111000</v>
      </c>
      <c r="L14" s="48">
        <v>0.25</v>
      </c>
      <c r="M14" s="12"/>
    </row>
    <row r="15" spans="1:13" ht="21" customHeight="1" x14ac:dyDescent="0.25">
      <c r="A15" s="49">
        <v>10</v>
      </c>
      <c r="B15" s="53" t="s">
        <v>315</v>
      </c>
      <c r="C15" s="68" t="s">
        <v>371</v>
      </c>
      <c r="D15" s="69" t="s">
        <v>372</v>
      </c>
      <c r="E15" s="71">
        <v>773</v>
      </c>
      <c r="F15" s="71">
        <v>595</v>
      </c>
      <c r="G15" s="71">
        <v>496</v>
      </c>
      <c r="H15" s="71">
        <v>414</v>
      </c>
      <c r="I15" s="72">
        <v>36</v>
      </c>
      <c r="J15" s="71">
        <v>65000</v>
      </c>
      <c r="K15" s="47">
        <v>48111000</v>
      </c>
      <c r="L15" s="48">
        <v>0.25</v>
      </c>
      <c r="M15" s="12"/>
    </row>
    <row r="16" spans="1:13" ht="21" customHeight="1" x14ac:dyDescent="0.25">
      <c r="A16" s="11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21" customHeight="1" x14ac:dyDescent="0.25">
      <c r="A17" s="11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</sheetData>
  <phoneticPr fontId="8" type="noConversion"/>
  <pageMargins left="0.7" right="0.7" top="0.75" bottom="0.75" header="0.3" footer="0.3"/>
  <pageSetup paperSize="9" scale="2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6D9C3-3BF3-47B7-AD4D-5912494162A7}">
  <sheetPr>
    <tabColor theme="6"/>
  </sheetPr>
  <dimension ref="A1:F8"/>
  <sheetViews>
    <sheetView showGridLines="0" zoomScaleNormal="100" workbookViewId="0">
      <selection activeCell="C1" sqref="C1"/>
    </sheetView>
  </sheetViews>
  <sheetFormatPr defaultRowHeight="15" x14ac:dyDescent="0.25"/>
  <cols>
    <col min="1" max="1" width="22.140625" customWidth="1"/>
    <col min="2" max="2" width="31" customWidth="1"/>
    <col min="3" max="3" width="27.85546875" customWidth="1"/>
    <col min="4" max="4" width="14" customWidth="1"/>
    <col min="5" max="5" width="18.5703125" customWidth="1"/>
    <col min="6" max="6" width="18.42578125" customWidth="1"/>
  </cols>
  <sheetData>
    <row r="1" spans="1:6" ht="23.25" x14ac:dyDescent="0.35">
      <c r="A1" s="3" t="s">
        <v>340</v>
      </c>
      <c r="C1" s="3" t="s">
        <v>378</v>
      </c>
    </row>
    <row r="2" spans="1:6" ht="20.25" x14ac:dyDescent="0.3">
      <c r="A2" s="4" t="s">
        <v>112</v>
      </c>
    </row>
    <row r="3" spans="1:6" ht="36" customHeight="1" x14ac:dyDescent="0.25">
      <c r="A3" s="7" t="s">
        <v>3</v>
      </c>
      <c r="B3" s="1" t="s">
        <v>80</v>
      </c>
      <c r="C3" s="1" t="s">
        <v>6</v>
      </c>
      <c r="D3" s="1" t="s">
        <v>74</v>
      </c>
      <c r="E3" s="1" t="s">
        <v>298</v>
      </c>
      <c r="F3" s="1" t="s">
        <v>299</v>
      </c>
    </row>
    <row r="4" spans="1:6" x14ac:dyDescent="0.25">
      <c r="A4" s="42">
        <v>1</v>
      </c>
      <c r="B4" s="45" t="s">
        <v>285</v>
      </c>
      <c r="C4" s="43">
        <v>717203510</v>
      </c>
      <c r="D4" s="77">
        <v>6500</v>
      </c>
      <c r="E4" s="47">
        <v>48111000</v>
      </c>
      <c r="F4" s="48">
        <v>0.25</v>
      </c>
    </row>
    <row r="5" spans="1:6" x14ac:dyDescent="0.25">
      <c r="A5" s="42">
        <v>2</v>
      </c>
      <c r="B5" s="45" t="s">
        <v>286</v>
      </c>
      <c r="C5" s="43">
        <v>717203610</v>
      </c>
      <c r="D5" s="77">
        <v>6500</v>
      </c>
      <c r="E5" s="47">
        <v>48111000</v>
      </c>
      <c r="F5" s="48">
        <v>0.25</v>
      </c>
    </row>
    <row r="6" spans="1:6" x14ac:dyDescent="0.25">
      <c r="A6" s="42">
        <v>3</v>
      </c>
      <c r="B6" s="45" t="s">
        <v>287</v>
      </c>
      <c r="C6" s="43">
        <v>717203900</v>
      </c>
      <c r="D6" s="77">
        <v>6500</v>
      </c>
      <c r="E6" s="47">
        <v>48111000</v>
      </c>
      <c r="F6" s="48">
        <v>0.25</v>
      </c>
    </row>
    <row r="7" spans="1:6" x14ac:dyDescent="0.25">
      <c r="A7" s="42">
        <v>4</v>
      </c>
      <c r="B7" s="45" t="s">
        <v>288</v>
      </c>
      <c r="C7" s="43">
        <v>735003200</v>
      </c>
      <c r="D7" s="77">
        <v>6500</v>
      </c>
      <c r="E7" s="47">
        <v>48111000</v>
      </c>
      <c r="F7" s="48">
        <v>0.25</v>
      </c>
    </row>
    <row r="8" spans="1:6" x14ac:dyDescent="0.25">
      <c r="A8" s="42">
        <v>5</v>
      </c>
      <c r="B8" s="45" t="s">
        <v>289</v>
      </c>
      <c r="C8" s="43">
        <v>735004200</v>
      </c>
      <c r="D8" s="77">
        <v>6500</v>
      </c>
      <c r="E8" s="47">
        <v>48111000</v>
      </c>
      <c r="F8" s="48">
        <v>0.25</v>
      </c>
    </row>
  </sheetData>
  <sheetProtection insertRows="0"/>
  <protectedRanges>
    <protectedRange sqref="A4:D8" name="Område1"/>
  </protectedRanges>
  <pageMargins left="0.7" right="0.7" top="0.75" bottom="0.75" header="0.3" footer="0.3"/>
  <pageSetup paperSize="9"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8467E0-607D-469F-BA4E-CD17DC6BAE3A}">
  <sheetPr>
    <tabColor theme="6"/>
  </sheetPr>
  <dimension ref="A1:F5"/>
  <sheetViews>
    <sheetView showGridLines="0" zoomScaleNormal="100" workbookViewId="0">
      <selection activeCell="D1" sqref="D1"/>
    </sheetView>
  </sheetViews>
  <sheetFormatPr defaultRowHeight="15" x14ac:dyDescent="0.25"/>
  <cols>
    <col min="1" max="1" width="22.5703125" customWidth="1"/>
    <col min="2" max="2" width="18.5703125" customWidth="1"/>
    <col min="3" max="3" width="35.5703125" customWidth="1"/>
    <col min="4" max="4" width="16.5703125" customWidth="1"/>
    <col min="5" max="5" width="18.7109375" customWidth="1"/>
    <col min="6" max="6" width="20.42578125" customWidth="1"/>
  </cols>
  <sheetData>
    <row r="1" spans="1:6" ht="23.25" x14ac:dyDescent="0.35">
      <c r="A1" s="3" t="s">
        <v>340</v>
      </c>
      <c r="D1" s="3" t="s">
        <v>378</v>
      </c>
    </row>
    <row r="2" spans="1:6" ht="20.25" x14ac:dyDescent="0.3">
      <c r="A2" s="4" t="s">
        <v>91</v>
      </c>
    </row>
    <row r="3" spans="1:6" ht="30" x14ac:dyDescent="0.25">
      <c r="A3" s="1" t="s">
        <v>3</v>
      </c>
      <c r="B3" s="1" t="s">
        <v>0</v>
      </c>
      <c r="C3" s="1" t="s">
        <v>1</v>
      </c>
      <c r="D3" s="1" t="s">
        <v>82</v>
      </c>
      <c r="E3" s="1" t="s">
        <v>298</v>
      </c>
      <c r="F3" s="1" t="s">
        <v>299</v>
      </c>
    </row>
    <row r="4" spans="1:6" ht="25.5" x14ac:dyDescent="0.25">
      <c r="A4" s="76">
        <v>1</v>
      </c>
      <c r="B4" s="60" t="s">
        <v>9</v>
      </c>
      <c r="C4" s="50" t="s">
        <v>92</v>
      </c>
      <c r="D4" s="77">
        <v>80</v>
      </c>
      <c r="E4" s="47">
        <v>48101700</v>
      </c>
      <c r="F4" s="48">
        <v>0.25</v>
      </c>
    </row>
    <row r="5" spans="1:6" ht="25.5" x14ac:dyDescent="0.25">
      <c r="A5" s="76">
        <v>2</v>
      </c>
      <c r="B5" s="60" t="s">
        <v>2</v>
      </c>
      <c r="C5" s="50" t="s">
        <v>93</v>
      </c>
      <c r="D5" s="77">
        <v>500</v>
      </c>
      <c r="E5" s="47">
        <v>48101700</v>
      </c>
      <c r="F5" s="48">
        <v>0.25</v>
      </c>
    </row>
  </sheetData>
  <protectedRanges>
    <protectedRange sqref="D4:D5" name="Område1"/>
  </protectedRanges>
  <pageMargins left="0.7" right="0.7" top="0.75" bottom="0.75" header="0.3" footer="0.3"/>
  <pageSetup paperSize="9" scale="6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F4AF7-638F-4818-937F-47522E668D1A}">
  <sheetPr>
    <tabColor theme="6"/>
  </sheetPr>
  <dimension ref="A1:AL104"/>
  <sheetViews>
    <sheetView showGridLines="0" zoomScaleNormal="100" workbookViewId="0">
      <selection activeCell="D1" sqref="D1"/>
    </sheetView>
  </sheetViews>
  <sheetFormatPr defaultRowHeight="15" x14ac:dyDescent="0.25"/>
  <cols>
    <col min="1" max="1" width="16.42578125" style="17" customWidth="1"/>
    <col min="2" max="2" width="15.140625" style="17" customWidth="1"/>
    <col min="3" max="3" width="44.28515625" style="17" customWidth="1"/>
    <col min="4" max="4" width="26" style="17" customWidth="1"/>
    <col min="5" max="5" width="31.5703125" style="17" bestFit="1" customWidth="1"/>
    <col min="6" max="6" width="36.5703125" style="17" customWidth="1"/>
    <col min="7" max="7" width="23.42578125" customWidth="1"/>
    <col min="8" max="8" width="22.42578125" customWidth="1"/>
    <col min="9" max="9" width="27.42578125" style="17" customWidth="1"/>
    <col min="10" max="10" width="18.5703125" customWidth="1"/>
    <col min="11" max="11" width="18.5703125" bestFit="1" customWidth="1"/>
    <col min="12" max="14" width="18.5703125" customWidth="1"/>
    <col min="15" max="15" width="27.5703125" bestFit="1" customWidth="1"/>
    <col min="16" max="16" width="22.140625" customWidth="1"/>
    <col min="17" max="17" width="20.42578125" customWidth="1"/>
    <col min="18" max="18" width="21.140625" customWidth="1"/>
  </cols>
  <sheetData>
    <row r="1" spans="1:38" ht="23.25" x14ac:dyDescent="0.35">
      <c r="A1" s="3" t="s">
        <v>340</v>
      </c>
      <c r="B1" s="16"/>
      <c r="D1" s="3" t="s">
        <v>378</v>
      </c>
    </row>
    <row r="2" spans="1:38" ht="20.25" x14ac:dyDescent="0.3">
      <c r="A2" s="4" t="s">
        <v>94</v>
      </c>
      <c r="B2" s="16"/>
    </row>
    <row r="3" spans="1:38" s="19" customFormat="1" ht="90" x14ac:dyDescent="0.25">
      <c r="A3" s="7" t="s">
        <v>3</v>
      </c>
      <c r="B3" s="7" t="s">
        <v>1</v>
      </c>
      <c r="C3" s="7" t="s">
        <v>4</v>
      </c>
      <c r="D3" s="7" t="s">
        <v>95</v>
      </c>
      <c r="E3" s="7" t="s">
        <v>96</v>
      </c>
      <c r="F3" s="7" t="s">
        <v>121</v>
      </c>
      <c r="G3" s="7" t="s">
        <v>5</v>
      </c>
      <c r="H3" s="7" t="s">
        <v>6</v>
      </c>
      <c r="I3" s="7" t="s">
        <v>63</v>
      </c>
      <c r="J3" s="7" t="s">
        <v>64</v>
      </c>
      <c r="K3" s="7" t="s">
        <v>341</v>
      </c>
      <c r="L3" s="40" t="s">
        <v>368</v>
      </c>
      <c r="M3" s="79" t="s">
        <v>349</v>
      </c>
      <c r="N3" s="79" t="s">
        <v>348</v>
      </c>
      <c r="O3" s="7" t="s">
        <v>342</v>
      </c>
      <c r="P3" s="7" t="s">
        <v>302</v>
      </c>
      <c r="Q3" s="7" t="s">
        <v>298</v>
      </c>
      <c r="R3" s="7" t="s">
        <v>299</v>
      </c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</row>
    <row r="4" spans="1:38" s="18" customFormat="1" ht="25.5" x14ac:dyDescent="0.3">
      <c r="A4" s="49">
        <v>1</v>
      </c>
      <c r="B4" s="50" t="s">
        <v>10</v>
      </c>
      <c r="C4" s="50" t="s">
        <v>11</v>
      </c>
      <c r="D4" s="50" t="s">
        <v>12</v>
      </c>
      <c r="E4" s="88" t="s">
        <v>13</v>
      </c>
      <c r="F4" s="51"/>
      <c r="G4" s="52" t="s">
        <v>134</v>
      </c>
      <c r="H4" s="52">
        <v>32303</v>
      </c>
      <c r="I4" s="52" t="s">
        <v>318</v>
      </c>
      <c r="J4" s="65">
        <v>676.5</v>
      </c>
      <c r="K4" s="66">
        <v>112.75000000000001</v>
      </c>
      <c r="L4" s="61">
        <v>5</v>
      </c>
      <c r="M4" s="62">
        <f>6*N4</f>
        <v>706.50000000000011</v>
      </c>
      <c r="N4" s="62">
        <f t="shared" ref="N4:N13" si="0">K4+L4</f>
        <v>117.75000000000001</v>
      </c>
      <c r="O4" s="63" t="s">
        <v>14</v>
      </c>
      <c r="P4" s="46" t="s">
        <v>326</v>
      </c>
      <c r="Q4" s="47">
        <v>50201700</v>
      </c>
      <c r="R4" s="48">
        <v>0.12</v>
      </c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</row>
    <row r="5" spans="1:38" s="18" customFormat="1" ht="15.75" x14ac:dyDescent="0.3">
      <c r="A5" s="49">
        <v>2</v>
      </c>
      <c r="B5" s="50" t="s">
        <v>10</v>
      </c>
      <c r="C5" s="50" t="s">
        <v>11</v>
      </c>
      <c r="D5" s="50" t="s">
        <v>12</v>
      </c>
      <c r="E5" s="89"/>
      <c r="F5" s="53"/>
      <c r="G5" s="43" t="s">
        <v>135</v>
      </c>
      <c r="H5" s="43">
        <v>7100</v>
      </c>
      <c r="I5" s="43" t="s">
        <v>319</v>
      </c>
      <c r="J5" s="65">
        <v>925.32000000000016</v>
      </c>
      <c r="K5" s="66">
        <v>115.66</v>
      </c>
      <c r="L5" s="61">
        <v>9.07</v>
      </c>
      <c r="M5" s="62">
        <f>8*N5</f>
        <v>997.83999999999992</v>
      </c>
      <c r="N5" s="62">
        <f t="shared" si="0"/>
        <v>124.72999999999999</v>
      </c>
      <c r="O5" s="63" t="s">
        <v>14</v>
      </c>
      <c r="P5" s="46" t="s">
        <v>326</v>
      </c>
      <c r="Q5" s="47">
        <v>50201700</v>
      </c>
      <c r="R5" s="48">
        <v>0.12</v>
      </c>
    </row>
    <row r="6" spans="1:38" s="18" customFormat="1" ht="25.5" x14ac:dyDescent="0.3">
      <c r="A6" s="49">
        <v>3</v>
      </c>
      <c r="B6" s="50" t="s">
        <v>10</v>
      </c>
      <c r="C6" s="50" t="s">
        <v>11</v>
      </c>
      <c r="D6" s="50" t="s">
        <v>12</v>
      </c>
      <c r="E6" s="88" t="s">
        <v>15</v>
      </c>
      <c r="F6" s="51"/>
      <c r="G6" s="43" t="s">
        <v>136</v>
      </c>
      <c r="H6" s="43">
        <v>32301</v>
      </c>
      <c r="I6" s="52" t="s">
        <v>318</v>
      </c>
      <c r="J6" s="65">
        <v>676.5</v>
      </c>
      <c r="K6" s="66">
        <v>112.75000000000001</v>
      </c>
      <c r="L6" s="61">
        <v>5</v>
      </c>
      <c r="M6" s="62">
        <f>6*N6</f>
        <v>706.50000000000011</v>
      </c>
      <c r="N6" s="62">
        <f t="shared" si="0"/>
        <v>117.75000000000001</v>
      </c>
      <c r="O6" s="63" t="s">
        <v>14</v>
      </c>
      <c r="P6" s="46" t="s">
        <v>326</v>
      </c>
      <c r="Q6" s="47">
        <v>50201700</v>
      </c>
      <c r="R6" s="48">
        <v>0.12</v>
      </c>
    </row>
    <row r="7" spans="1:38" s="18" customFormat="1" ht="15.75" x14ac:dyDescent="0.3">
      <c r="A7" s="49">
        <v>4</v>
      </c>
      <c r="B7" s="50" t="s">
        <v>10</v>
      </c>
      <c r="C7" s="50" t="s">
        <v>11</v>
      </c>
      <c r="D7" s="50" t="s">
        <v>12</v>
      </c>
      <c r="E7" s="89"/>
      <c r="F7" s="53"/>
      <c r="G7" s="43" t="s">
        <v>137</v>
      </c>
      <c r="H7" s="43">
        <v>7106</v>
      </c>
      <c r="I7" s="43" t="s">
        <v>319</v>
      </c>
      <c r="J7" s="65">
        <v>926.46400000000006</v>
      </c>
      <c r="K7" s="66">
        <v>115.81</v>
      </c>
      <c r="L7" s="61">
        <v>9.08</v>
      </c>
      <c r="M7" s="62">
        <f>8*N7</f>
        <v>999.12</v>
      </c>
      <c r="N7" s="62">
        <f t="shared" si="0"/>
        <v>124.89</v>
      </c>
      <c r="O7" s="63" t="s">
        <v>14</v>
      </c>
      <c r="P7" s="46" t="s">
        <v>326</v>
      </c>
      <c r="Q7" s="47">
        <v>50201700</v>
      </c>
      <c r="R7" s="48">
        <v>0.12</v>
      </c>
    </row>
    <row r="8" spans="1:38" s="18" customFormat="1" ht="15.75" x14ac:dyDescent="0.3">
      <c r="A8" s="49">
        <v>5</v>
      </c>
      <c r="B8" s="50" t="s">
        <v>10</v>
      </c>
      <c r="C8" s="50" t="s">
        <v>11</v>
      </c>
      <c r="D8" s="50" t="s">
        <v>12</v>
      </c>
      <c r="E8" s="88" t="s">
        <v>16</v>
      </c>
      <c r="F8" s="51"/>
      <c r="G8" s="43" t="s">
        <v>138</v>
      </c>
      <c r="H8" s="43">
        <v>7156</v>
      </c>
      <c r="I8" s="43" t="s">
        <v>319</v>
      </c>
      <c r="J8" s="65">
        <v>1249.6000000000001</v>
      </c>
      <c r="K8" s="66">
        <v>156.20000000000002</v>
      </c>
      <c r="L8" s="61">
        <v>13.94</v>
      </c>
      <c r="M8" s="62">
        <f>8*N8</f>
        <v>1361.1200000000001</v>
      </c>
      <c r="N8" s="62">
        <f t="shared" si="0"/>
        <v>170.14000000000001</v>
      </c>
      <c r="O8" s="63" t="s">
        <v>14</v>
      </c>
      <c r="P8" s="46" t="s">
        <v>327</v>
      </c>
      <c r="Q8" s="47">
        <v>50201700</v>
      </c>
      <c r="R8" s="48">
        <v>0.12</v>
      </c>
    </row>
    <row r="9" spans="1:38" s="18" customFormat="1" ht="15.75" x14ac:dyDescent="0.3">
      <c r="A9" s="49">
        <v>6</v>
      </c>
      <c r="B9" s="50" t="s">
        <v>10</v>
      </c>
      <c r="C9" s="50" t="s">
        <v>11</v>
      </c>
      <c r="D9" s="50" t="s">
        <v>12</v>
      </c>
      <c r="E9" s="89"/>
      <c r="F9" s="53"/>
      <c r="G9" s="43" t="s">
        <v>139</v>
      </c>
      <c r="H9" s="43">
        <v>7475</v>
      </c>
      <c r="I9" s="43" t="s">
        <v>320</v>
      </c>
      <c r="J9" s="65">
        <v>718.25600000000009</v>
      </c>
      <c r="K9" s="66">
        <v>179.56</v>
      </c>
      <c r="L9" s="61">
        <v>5</v>
      </c>
      <c r="M9" s="62">
        <f>4*N9</f>
        <v>738.24</v>
      </c>
      <c r="N9" s="62">
        <f t="shared" si="0"/>
        <v>184.56</v>
      </c>
      <c r="O9" s="63" t="s">
        <v>14</v>
      </c>
      <c r="P9" s="46" t="s">
        <v>326</v>
      </c>
      <c r="Q9" s="47">
        <v>50201700</v>
      </c>
      <c r="R9" s="48">
        <v>0.12</v>
      </c>
    </row>
    <row r="10" spans="1:38" s="18" customFormat="1" ht="25.5" x14ac:dyDescent="0.3">
      <c r="A10" s="49">
        <v>7</v>
      </c>
      <c r="B10" s="50" t="s">
        <v>10</v>
      </c>
      <c r="C10" s="50" t="s">
        <v>11</v>
      </c>
      <c r="D10" s="50" t="s">
        <v>17</v>
      </c>
      <c r="E10" s="88" t="s">
        <v>13</v>
      </c>
      <c r="F10" s="51"/>
      <c r="G10" s="43" t="s">
        <v>140</v>
      </c>
      <c r="H10" s="43">
        <v>5050</v>
      </c>
      <c r="I10" s="43" t="s">
        <v>319</v>
      </c>
      <c r="J10" s="65">
        <v>872.08</v>
      </c>
      <c r="K10" s="66">
        <v>109.01</v>
      </c>
      <c r="L10" s="61">
        <v>10.119999999999999</v>
      </c>
      <c r="M10" s="62">
        <f>8*N10</f>
        <v>953.04000000000008</v>
      </c>
      <c r="N10" s="62">
        <f t="shared" si="0"/>
        <v>119.13000000000001</v>
      </c>
      <c r="O10" s="63" t="s">
        <v>14</v>
      </c>
      <c r="P10" s="46" t="s">
        <v>326</v>
      </c>
      <c r="Q10" s="47">
        <v>50201700</v>
      </c>
      <c r="R10" s="48">
        <v>0.12</v>
      </c>
    </row>
    <row r="11" spans="1:38" s="18" customFormat="1" ht="15.75" x14ac:dyDescent="0.3">
      <c r="A11" s="49">
        <v>8</v>
      </c>
      <c r="B11" s="50" t="s">
        <v>10</v>
      </c>
      <c r="C11" s="50" t="s">
        <v>11</v>
      </c>
      <c r="D11" s="50" t="s">
        <v>17</v>
      </c>
      <c r="E11" s="89"/>
      <c r="F11" s="53"/>
      <c r="G11" s="43" t="s">
        <v>141</v>
      </c>
      <c r="H11" s="43">
        <v>218</v>
      </c>
      <c r="I11" s="52" t="s">
        <v>318</v>
      </c>
      <c r="J11" s="65">
        <v>664.15800000000002</v>
      </c>
      <c r="K11" s="66">
        <v>110.69</v>
      </c>
      <c r="L11" s="61">
        <v>5</v>
      </c>
      <c r="M11" s="62">
        <f>6*N11</f>
        <v>694.14</v>
      </c>
      <c r="N11" s="62">
        <f t="shared" si="0"/>
        <v>115.69</v>
      </c>
      <c r="O11" s="63" t="s">
        <v>14</v>
      </c>
      <c r="P11" s="46" t="s">
        <v>328</v>
      </c>
      <c r="Q11" s="47">
        <v>50201700</v>
      </c>
      <c r="R11" s="48">
        <v>0.12</v>
      </c>
    </row>
    <row r="12" spans="1:38" s="18" customFormat="1" ht="15.75" x14ac:dyDescent="0.3">
      <c r="A12" s="49">
        <v>9</v>
      </c>
      <c r="B12" s="50" t="s">
        <v>10</v>
      </c>
      <c r="C12" s="50" t="s">
        <v>11</v>
      </c>
      <c r="D12" s="50" t="s">
        <v>17</v>
      </c>
      <c r="E12" s="85" t="s">
        <v>15</v>
      </c>
      <c r="F12" s="54"/>
      <c r="G12" s="43" t="s">
        <v>142</v>
      </c>
      <c r="H12" s="43">
        <v>5051</v>
      </c>
      <c r="I12" s="43" t="s">
        <v>319</v>
      </c>
      <c r="J12" s="65">
        <v>926.37600000000009</v>
      </c>
      <c r="K12" s="66">
        <v>115.77</v>
      </c>
      <c r="L12" s="61">
        <v>10.88</v>
      </c>
      <c r="M12" s="62">
        <f>8*N12</f>
        <v>1013.1999999999999</v>
      </c>
      <c r="N12" s="62">
        <f t="shared" si="0"/>
        <v>126.64999999999999</v>
      </c>
      <c r="O12" s="63" t="s">
        <v>14</v>
      </c>
      <c r="P12" s="46" t="s">
        <v>327</v>
      </c>
      <c r="Q12" s="47">
        <v>50201700</v>
      </c>
      <c r="R12" s="48">
        <v>0.12</v>
      </c>
    </row>
    <row r="13" spans="1:38" s="18" customFormat="1" ht="25.5" x14ac:dyDescent="0.3">
      <c r="A13" s="49">
        <v>10</v>
      </c>
      <c r="B13" s="50" t="s">
        <v>10</v>
      </c>
      <c r="C13" s="50" t="s">
        <v>11</v>
      </c>
      <c r="D13" s="50" t="s">
        <v>17</v>
      </c>
      <c r="E13" s="86"/>
      <c r="F13" s="55"/>
      <c r="G13" s="43" t="s">
        <v>143</v>
      </c>
      <c r="H13" s="43">
        <v>226</v>
      </c>
      <c r="I13" s="52" t="s">
        <v>318</v>
      </c>
      <c r="J13" s="65">
        <v>785.40000000000009</v>
      </c>
      <c r="K13" s="66">
        <v>130.9</v>
      </c>
      <c r="L13" s="61">
        <v>2</v>
      </c>
      <c r="M13" s="62">
        <f>6*N13</f>
        <v>797.40000000000009</v>
      </c>
      <c r="N13" s="62">
        <f t="shared" si="0"/>
        <v>132.9</v>
      </c>
      <c r="O13" s="63" t="s">
        <v>14</v>
      </c>
      <c r="P13" s="46" t="s">
        <v>329</v>
      </c>
      <c r="Q13" s="47">
        <v>50201700</v>
      </c>
      <c r="R13" s="48">
        <v>0.12</v>
      </c>
    </row>
    <row r="14" spans="1:38" s="20" customFormat="1" ht="25.5" x14ac:dyDescent="0.25">
      <c r="A14" s="49">
        <v>11</v>
      </c>
      <c r="B14" s="56" t="s">
        <v>10</v>
      </c>
      <c r="C14" s="56" t="s">
        <v>11</v>
      </c>
      <c r="D14" s="56" t="s">
        <v>18</v>
      </c>
      <c r="E14" s="56" t="s">
        <v>13</v>
      </c>
      <c r="F14" s="56"/>
      <c r="G14" s="43" t="s">
        <v>144</v>
      </c>
      <c r="H14" s="43">
        <v>4931</v>
      </c>
      <c r="I14" s="43" t="s">
        <v>321</v>
      </c>
      <c r="J14" s="64">
        <v>109.72500000000001</v>
      </c>
      <c r="K14" s="62">
        <v>438.90000000000003</v>
      </c>
      <c r="L14" s="2"/>
      <c r="M14" s="2"/>
      <c r="N14" s="2"/>
      <c r="O14" s="63" t="s">
        <v>14</v>
      </c>
      <c r="P14" s="46" t="s">
        <v>329</v>
      </c>
      <c r="Q14" s="47">
        <v>50201700</v>
      </c>
      <c r="R14" s="48">
        <v>0.12</v>
      </c>
    </row>
    <row r="15" spans="1:38" s="20" customFormat="1" ht="13.5" x14ac:dyDescent="0.25">
      <c r="A15" s="49">
        <v>12</v>
      </c>
      <c r="B15" s="56" t="s">
        <v>10</v>
      </c>
      <c r="C15" s="56" t="s">
        <v>11</v>
      </c>
      <c r="D15" s="56" t="s">
        <v>18</v>
      </c>
      <c r="E15" s="56" t="s">
        <v>15</v>
      </c>
      <c r="F15" s="56"/>
      <c r="G15" s="43" t="s">
        <v>375</v>
      </c>
      <c r="H15" s="43">
        <v>7474</v>
      </c>
      <c r="I15" s="43" t="s">
        <v>376</v>
      </c>
      <c r="J15" s="64">
        <f>0.35*K15</f>
        <v>192.11500000000001</v>
      </c>
      <c r="K15" s="62">
        <v>548.90000000000009</v>
      </c>
      <c r="L15" s="2"/>
      <c r="M15" s="2"/>
      <c r="N15" s="2"/>
      <c r="O15" s="63" t="s">
        <v>14</v>
      </c>
      <c r="P15" s="46" t="s">
        <v>327</v>
      </c>
      <c r="Q15" s="47">
        <v>50201700</v>
      </c>
      <c r="R15" s="48">
        <v>0.12</v>
      </c>
    </row>
    <row r="16" spans="1:38" s="20" customFormat="1" ht="13.5" x14ac:dyDescent="0.25">
      <c r="A16" s="49">
        <v>13</v>
      </c>
      <c r="B16" s="56" t="s">
        <v>10</v>
      </c>
      <c r="C16" s="56" t="s">
        <v>11</v>
      </c>
      <c r="D16" s="56" t="s">
        <v>18</v>
      </c>
      <c r="E16" s="56" t="s">
        <v>16</v>
      </c>
      <c r="F16" s="56"/>
      <c r="G16" s="43" t="s">
        <v>145</v>
      </c>
      <c r="H16" s="43">
        <v>10343</v>
      </c>
      <c r="I16" s="43" t="s">
        <v>322</v>
      </c>
      <c r="J16" s="64">
        <v>54.890000000000008</v>
      </c>
      <c r="K16" s="62">
        <v>548.90000000000009</v>
      </c>
      <c r="L16" s="2"/>
      <c r="M16" s="2"/>
      <c r="N16" s="2"/>
      <c r="O16" s="63" t="s">
        <v>14</v>
      </c>
      <c r="P16" s="46" t="s">
        <v>327</v>
      </c>
      <c r="Q16" s="47">
        <v>50201700</v>
      </c>
      <c r="R16" s="48">
        <v>0.12</v>
      </c>
    </row>
    <row r="17" spans="1:18" s="18" customFormat="1" ht="38.25" x14ac:dyDescent="0.3">
      <c r="A17" s="49">
        <v>14</v>
      </c>
      <c r="B17" s="56" t="s">
        <v>10</v>
      </c>
      <c r="C17" s="50" t="s">
        <v>19</v>
      </c>
      <c r="D17" s="50" t="s">
        <v>65</v>
      </c>
      <c r="E17" s="50" t="s">
        <v>20</v>
      </c>
      <c r="F17" s="50" t="s">
        <v>114</v>
      </c>
      <c r="G17" s="43" t="s">
        <v>146</v>
      </c>
      <c r="H17" s="43">
        <v>7064</v>
      </c>
      <c r="I17" s="43" t="s">
        <v>323</v>
      </c>
      <c r="J17" s="64">
        <v>14.872</v>
      </c>
      <c r="K17" s="62">
        <v>396.55</v>
      </c>
      <c r="L17" s="2"/>
      <c r="M17" s="2"/>
      <c r="N17" s="2"/>
      <c r="O17" s="63" t="s">
        <v>14</v>
      </c>
      <c r="P17" s="46" t="s">
        <v>327</v>
      </c>
      <c r="Q17" s="47">
        <v>50201700</v>
      </c>
      <c r="R17" s="48">
        <v>0.12</v>
      </c>
    </row>
    <row r="18" spans="1:18" s="18" customFormat="1" ht="38.25" x14ac:dyDescent="0.3">
      <c r="A18" s="49">
        <v>15</v>
      </c>
      <c r="B18" s="56" t="s">
        <v>10</v>
      </c>
      <c r="C18" s="50" t="s">
        <v>19</v>
      </c>
      <c r="D18" s="50" t="s">
        <v>66</v>
      </c>
      <c r="E18" s="50" t="s">
        <v>20</v>
      </c>
      <c r="F18" s="50" t="s">
        <v>114</v>
      </c>
      <c r="G18" s="43" t="s">
        <v>147</v>
      </c>
      <c r="H18" s="43">
        <v>7063</v>
      </c>
      <c r="I18" s="43" t="s">
        <v>323</v>
      </c>
      <c r="J18" s="64">
        <v>14.872</v>
      </c>
      <c r="K18" s="62">
        <v>396.55</v>
      </c>
      <c r="L18" s="2"/>
      <c r="M18" s="2"/>
      <c r="N18" s="2"/>
      <c r="O18" s="63" t="s">
        <v>14</v>
      </c>
      <c r="P18" s="46" t="s">
        <v>327</v>
      </c>
      <c r="Q18" s="47">
        <v>50201700</v>
      </c>
      <c r="R18" s="48">
        <v>0.12</v>
      </c>
    </row>
    <row r="19" spans="1:18" s="18" customFormat="1" ht="15.75" x14ac:dyDescent="0.3">
      <c r="A19" s="49">
        <v>16</v>
      </c>
      <c r="B19" s="56" t="s">
        <v>10</v>
      </c>
      <c r="C19" s="50" t="s">
        <v>19</v>
      </c>
      <c r="D19" s="50" t="s">
        <v>21</v>
      </c>
      <c r="E19" s="50" t="s">
        <v>20</v>
      </c>
      <c r="F19" s="50" t="s">
        <v>114</v>
      </c>
      <c r="G19" s="43" t="s">
        <v>148</v>
      </c>
      <c r="H19" s="43">
        <v>7065</v>
      </c>
      <c r="I19" s="43" t="s">
        <v>323</v>
      </c>
      <c r="J19" s="64">
        <v>14.872</v>
      </c>
      <c r="K19" s="62">
        <v>396.55</v>
      </c>
      <c r="L19" s="2"/>
      <c r="M19" s="2"/>
      <c r="N19" s="2"/>
      <c r="O19" s="63" t="s">
        <v>14</v>
      </c>
      <c r="P19" s="46" t="s">
        <v>327</v>
      </c>
      <c r="Q19" s="47">
        <v>50201700</v>
      </c>
      <c r="R19" s="48">
        <v>0.12</v>
      </c>
    </row>
    <row r="20" spans="1:18" s="18" customFormat="1" ht="15.75" x14ac:dyDescent="0.3">
      <c r="A20" s="49">
        <v>17</v>
      </c>
      <c r="B20" s="56" t="s">
        <v>10</v>
      </c>
      <c r="C20" s="50" t="s">
        <v>19</v>
      </c>
      <c r="D20" s="50" t="s">
        <v>21</v>
      </c>
      <c r="E20" s="50" t="s">
        <v>20</v>
      </c>
      <c r="F20" s="50" t="s">
        <v>114</v>
      </c>
      <c r="G20" s="43" t="s">
        <v>149</v>
      </c>
      <c r="H20" s="43">
        <v>4961</v>
      </c>
      <c r="I20" s="43" t="s">
        <v>324</v>
      </c>
      <c r="J20" s="64">
        <v>14.872</v>
      </c>
      <c r="K20" s="62">
        <v>396.55</v>
      </c>
      <c r="L20" s="2"/>
      <c r="M20" s="2"/>
      <c r="N20" s="2"/>
      <c r="O20" s="63" t="s">
        <v>14</v>
      </c>
      <c r="P20" s="46" t="s">
        <v>327</v>
      </c>
      <c r="Q20" s="47">
        <v>50201700</v>
      </c>
      <c r="R20" s="48">
        <v>0.12</v>
      </c>
    </row>
    <row r="21" spans="1:18" s="18" customFormat="1" ht="15.75" x14ac:dyDescent="0.3">
      <c r="A21" s="49">
        <v>18</v>
      </c>
      <c r="B21" s="56" t="s">
        <v>10</v>
      </c>
      <c r="C21" s="50" t="s">
        <v>19</v>
      </c>
      <c r="D21" s="50" t="s">
        <v>21</v>
      </c>
      <c r="E21" s="50" t="s">
        <v>20</v>
      </c>
      <c r="F21" s="50" t="s">
        <v>114</v>
      </c>
      <c r="G21" s="43" t="s">
        <v>150</v>
      </c>
      <c r="H21" s="43">
        <v>7083</v>
      </c>
      <c r="I21" s="43" t="s">
        <v>323</v>
      </c>
      <c r="J21" s="64">
        <v>14.872</v>
      </c>
      <c r="K21" s="62">
        <v>396.55</v>
      </c>
      <c r="L21" s="2"/>
      <c r="M21" s="2"/>
      <c r="N21" s="2"/>
      <c r="O21" s="63" t="s">
        <v>14</v>
      </c>
      <c r="P21" s="46" t="s">
        <v>327</v>
      </c>
      <c r="Q21" s="47">
        <v>50201700</v>
      </c>
      <c r="R21" s="48">
        <v>0.12</v>
      </c>
    </row>
    <row r="22" spans="1:18" s="18" customFormat="1" ht="15.75" x14ac:dyDescent="0.3">
      <c r="A22" s="49">
        <v>19</v>
      </c>
      <c r="B22" s="56" t="s">
        <v>10</v>
      </c>
      <c r="C22" s="50" t="s">
        <v>19</v>
      </c>
      <c r="D22" s="50" t="s">
        <v>21</v>
      </c>
      <c r="E22" s="50" t="s">
        <v>20</v>
      </c>
      <c r="F22" s="50" t="s">
        <v>114</v>
      </c>
      <c r="G22" s="43" t="s">
        <v>151</v>
      </c>
      <c r="H22" s="43">
        <v>4960</v>
      </c>
      <c r="I22" s="43" t="s">
        <v>324</v>
      </c>
      <c r="J22" s="64">
        <v>19.481000000000002</v>
      </c>
      <c r="K22" s="62">
        <v>541.20000000000005</v>
      </c>
      <c r="L22" s="2"/>
      <c r="M22" s="2"/>
      <c r="N22" s="2"/>
      <c r="O22" s="63" t="s">
        <v>14</v>
      </c>
      <c r="P22" s="46" t="s">
        <v>327</v>
      </c>
      <c r="Q22" s="47">
        <v>50201700</v>
      </c>
      <c r="R22" s="48">
        <v>0.12</v>
      </c>
    </row>
    <row r="23" spans="1:18" s="18" customFormat="1" ht="15.75" x14ac:dyDescent="0.3">
      <c r="A23" s="49">
        <v>20</v>
      </c>
      <c r="B23" s="56" t="s">
        <v>10</v>
      </c>
      <c r="C23" s="50" t="s">
        <v>19</v>
      </c>
      <c r="D23" s="50"/>
      <c r="E23" s="57" t="s">
        <v>22</v>
      </c>
      <c r="F23" s="50" t="s">
        <v>114</v>
      </c>
      <c r="G23" s="43" t="s">
        <v>152</v>
      </c>
      <c r="H23" s="43">
        <v>7068</v>
      </c>
      <c r="I23" s="43" t="s">
        <v>323</v>
      </c>
      <c r="J23" s="64">
        <v>14.872</v>
      </c>
      <c r="K23" s="62">
        <v>396.55</v>
      </c>
      <c r="L23" s="2"/>
      <c r="M23" s="2"/>
      <c r="N23" s="2"/>
      <c r="O23" s="63" t="s">
        <v>14</v>
      </c>
      <c r="P23" s="46" t="s">
        <v>327</v>
      </c>
      <c r="Q23" s="47">
        <v>50201700</v>
      </c>
      <c r="R23" s="48">
        <v>0.12</v>
      </c>
    </row>
    <row r="24" spans="1:18" s="18" customFormat="1" ht="15.75" x14ac:dyDescent="0.3">
      <c r="A24" s="49">
        <v>21</v>
      </c>
      <c r="B24" s="56" t="s">
        <v>10</v>
      </c>
      <c r="C24" s="50" t="s">
        <v>19</v>
      </c>
      <c r="D24" s="50"/>
      <c r="E24" s="50" t="s">
        <v>23</v>
      </c>
      <c r="F24" s="50" t="s">
        <v>114</v>
      </c>
      <c r="G24" s="43" t="s">
        <v>153</v>
      </c>
      <c r="H24" s="43">
        <v>7073</v>
      </c>
      <c r="I24" s="43" t="s">
        <v>323</v>
      </c>
      <c r="J24" s="64">
        <v>14.872</v>
      </c>
      <c r="K24" s="62">
        <v>396.55</v>
      </c>
      <c r="L24" s="2"/>
      <c r="M24" s="2"/>
      <c r="N24" s="2"/>
      <c r="O24" s="63" t="s">
        <v>14</v>
      </c>
      <c r="P24" s="46" t="s">
        <v>327</v>
      </c>
      <c r="Q24" s="47">
        <v>50201700</v>
      </c>
      <c r="R24" s="48">
        <v>0.12</v>
      </c>
    </row>
    <row r="25" spans="1:18" s="18" customFormat="1" ht="15.75" x14ac:dyDescent="0.3">
      <c r="A25" s="49">
        <v>22</v>
      </c>
      <c r="B25" s="56" t="s">
        <v>10</v>
      </c>
      <c r="C25" s="50" t="s">
        <v>19</v>
      </c>
      <c r="D25" s="50"/>
      <c r="E25" s="50" t="s">
        <v>23</v>
      </c>
      <c r="F25" s="50" t="s">
        <v>114</v>
      </c>
      <c r="G25" s="43" t="s">
        <v>154</v>
      </c>
      <c r="H25" s="43">
        <v>4966</v>
      </c>
      <c r="I25" s="43" t="s">
        <v>324</v>
      </c>
      <c r="J25" s="64">
        <v>19.481000000000002</v>
      </c>
      <c r="K25" s="62">
        <v>541.20000000000005</v>
      </c>
      <c r="L25" s="2"/>
      <c r="M25" s="2"/>
      <c r="N25" s="2"/>
      <c r="O25" s="63" t="s">
        <v>14</v>
      </c>
      <c r="P25" s="46" t="s">
        <v>327</v>
      </c>
      <c r="Q25" s="47">
        <v>50201700</v>
      </c>
      <c r="R25" s="48">
        <v>0.12</v>
      </c>
    </row>
    <row r="26" spans="1:18" s="18" customFormat="1" ht="25.5" x14ac:dyDescent="0.3">
      <c r="A26" s="49">
        <v>23</v>
      </c>
      <c r="B26" s="56" t="s">
        <v>10</v>
      </c>
      <c r="C26" s="50" t="s">
        <v>19</v>
      </c>
      <c r="D26" s="50"/>
      <c r="E26" s="50" t="s">
        <v>24</v>
      </c>
      <c r="F26" s="50" t="s">
        <v>114</v>
      </c>
      <c r="G26" s="43" t="s">
        <v>155</v>
      </c>
      <c r="H26" s="43">
        <v>4827</v>
      </c>
      <c r="I26" s="43" t="s">
        <v>324</v>
      </c>
      <c r="J26" s="64">
        <v>43.350999999999999</v>
      </c>
      <c r="K26" s="62">
        <v>1204.19</v>
      </c>
      <c r="L26" s="2"/>
      <c r="M26" s="2"/>
      <c r="N26" s="2"/>
      <c r="O26" s="63" t="s">
        <v>14</v>
      </c>
      <c r="P26" s="46" t="s">
        <v>327</v>
      </c>
      <c r="Q26" s="47">
        <v>50201700</v>
      </c>
      <c r="R26" s="48">
        <v>0.12</v>
      </c>
    </row>
    <row r="27" spans="1:18" s="18" customFormat="1" ht="15.75" x14ac:dyDescent="0.3">
      <c r="A27" s="49">
        <v>24</v>
      </c>
      <c r="B27" s="50" t="s">
        <v>10</v>
      </c>
      <c r="C27" s="58" t="s">
        <v>25</v>
      </c>
      <c r="D27" s="58" t="s">
        <v>25</v>
      </c>
      <c r="E27" s="58" t="s">
        <v>25</v>
      </c>
      <c r="F27" s="58"/>
      <c r="G27" s="43" t="s">
        <v>156</v>
      </c>
      <c r="H27" s="43">
        <v>4873</v>
      </c>
      <c r="I27" s="43" t="s">
        <v>157</v>
      </c>
      <c r="J27" s="64">
        <v>85.643250000000009</v>
      </c>
      <c r="K27" s="62">
        <v>114.19</v>
      </c>
      <c r="L27" s="2"/>
      <c r="M27" s="2"/>
      <c r="N27" s="2"/>
      <c r="O27" s="63" t="s">
        <v>14</v>
      </c>
      <c r="P27" s="46" t="s">
        <v>327</v>
      </c>
      <c r="Q27" s="47">
        <v>50202307</v>
      </c>
      <c r="R27" s="48">
        <v>0.12</v>
      </c>
    </row>
    <row r="28" spans="1:18" s="18" customFormat="1" ht="15.75" x14ac:dyDescent="0.3">
      <c r="A28" s="49">
        <v>25</v>
      </c>
      <c r="B28" s="50" t="s">
        <v>10</v>
      </c>
      <c r="C28" s="58" t="s">
        <v>25</v>
      </c>
      <c r="D28" s="58" t="s">
        <v>25</v>
      </c>
      <c r="E28" s="58" t="s">
        <v>25</v>
      </c>
      <c r="F28" s="58"/>
      <c r="G28" s="43" t="s">
        <v>158</v>
      </c>
      <c r="H28" s="43">
        <v>8402</v>
      </c>
      <c r="I28" s="43" t="s">
        <v>157</v>
      </c>
      <c r="J28" s="64">
        <v>85.643250000000009</v>
      </c>
      <c r="K28" s="62">
        <v>114.19</v>
      </c>
      <c r="L28" s="2"/>
      <c r="M28" s="2"/>
      <c r="N28" s="2"/>
      <c r="O28" s="63" t="s">
        <v>14</v>
      </c>
      <c r="P28" s="46" t="s">
        <v>327</v>
      </c>
      <c r="Q28" s="47">
        <v>50202307</v>
      </c>
      <c r="R28" s="48">
        <v>0.12</v>
      </c>
    </row>
    <row r="29" spans="1:18" s="18" customFormat="1" ht="25.5" x14ac:dyDescent="0.3">
      <c r="A29" s="49">
        <v>26</v>
      </c>
      <c r="B29" s="50" t="s">
        <v>26</v>
      </c>
      <c r="C29" s="58" t="s">
        <v>27</v>
      </c>
      <c r="D29" s="59" t="s">
        <v>28</v>
      </c>
      <c r="E29" s="58" t="s">
        <v>29</v>
      </c>
      <c r="F29" s="58" t="s">
        <v>115</v>
      </c>
      <c r="G29" s="43" t="s">
        <v>159</v>
      </c>
      <c r="H29" s="43">
        <v>2645</v>
      </c>
      <c r="I29" s="43" t="s">
        <v>160</v>
      </c>
      <c r="J29" s="64">
        <v>82.5</v>
      </c>
      <c r="K29" s="62">
        <v>41.25</v>
      </c>
      <c r="L29" s="2"/>
      <c r="M29" s="2"/>
      <c r="N29" s="2"/>
      <c r="O29" s="63" t="s">
        <v>69</v>
      </c>
      <c r="P29" s="46" t="s">
        <v>330</v>
      </c>
      <c r="Q29" s="47">
        <v>50131700</v>
      </c>
      <c r="R29" s="48">
        <v>0.12</v>
      </c>
    </row>
    <row r="30" spans="1:18" s="18" customFormat="1" ht="25.5" x14ac:dyDescent="0.3">
      <c r="A30" s="49">
        <v>27</v>
      </c>
      <c r="B30" s="50" t="s">
        <v>26</v>
      </c>
      <c r="C30" s="58" t="s">
        <v>27</v>
      </c>
      <c r="D30" s="58" t="s">
        <v>30</v>
      </c>
      <c r="E30" s="58" t="s">
        <v>29</v>
      </c>
      <c r="F30" s="58" t="s">
        <v>115</v>
      </c>
      <c r="G30" s="43" t="s">
        <v>161</v>
      </c>
      <c r="H30" s="43">
        <v>3169</v>
      </c>
      <c r="I30" s="43" t="s">
        <v>160</v>
      </c>
      <c r="J30" s="64">
        <v>100.39</v>
      </c>
      <c r="K30" s="62">
        <v>50.19</v>
      </c>
      <c r="L30" s="2"/>
      <c r="M30" s="2"/>
      <c r="N30" s="2"/>
      <c r="O30" s="63" t="s">
        <v>69</v>
      </c>
      <c r="P30" s="46" t="s">
        <v>331</v>
      </c>
      <c r="Q30" s="47">
        <v>50131700</v>
      </c>
      <c r="R30" s="48">
        <v>0.12</v>
      </c>
    </row>
    <row r="31" spans="1:18" s="18" customFormat="1" ht="38.25" x14ac:dyDescent="0.3">
      <c r="A31" s="49">
        <v>28</v>
      </c>
      <c r="B31" s="50" t="s">
        <v>10</v>
      </c>
      <c r="C31" s="58" t="s">
        <v>31</v>
      </c>
      <c r="D31" s="58" t="s">
        <v>31</v>
      </c>
      <c r="E31" s="58" t="s">
        <v>31</v>
      </c>
      <c r="F31" s="58" t="s">
        <v>116</v>
      </c>
      <c r="G31" s="45" t="s">
        <v>325</v>
      </c>
      <c r="H31" s="43">
        <v>4550</v>
      </c>
      <c r="I31" s="43" t="s">
        <v>162</v>
      </c>
      <c r="J31" s="64">
        <v>68.343000000000004</v>
      </c>
      <c r="K31" s="62">
        <v>136.68</v>
      </c>
      <c r="L31" s="2"/>
      <c r="M31" s="2"/>
      <c r="N31" s="2"/>
      <c r="O31" s="63" t="s">
        <v>14</v>
      </c>
      <c r="P31" s="46" t="s">
        <v>331</v>
      </c>
      <c r="Q31" s="47">
        <v>50131700</v>
      </c>
      <c r="R31" s="48">
        <v>0.12</v>
      </c>
    </row>
    <row r="32" spans="1:18" s="18" customFormat="1" ht="38.25" x14ac:dyDescent="0.3">
      <c r="A32" s="49">
        <v>29</v>
      </c>
      <c r="B32" s="50" t="s">
        <v>10</v>
      </c>
      <c r="C32" s="58" t="s">
        <v>32</v>
      </c>
      <c r="D32" s="58" t="s">
        <v>33</v>
      </c>
      <c r="E32" s="56" t="s">
        <v>34</v>
      </c>
      <c r="F32" s="56" t="s">
        <v>117</v>
      </c>
      <c r="G32" s="43" t="s">
        <v>163</v>
      </c>
      <c r="H32" s="43">
        <v>887</v>
      </c>
      <c r="I32" s="43" t="s">
        <v>164</v>
      </c>
      <c r="J32" s="64">
        <v>34.79</v>
      </c>
      <c r="K32" s="62">
        <v>34.79</v>
      </c>
      <c r="L32" s="2"/>
      <c r="M32" s="2"/>
      <c r="N32" s="2"/>
      <c r="O32" s="63" t="s">
        <v>14</v>
      </c>
      <c r="P32" s="46" t="s">
        <v>332</v>
      </c>
      <c r="Q32" s="47">
        <v>50161500</v>
      </c>
      <c r="R32" s="48">
        <v>0.12</v>
      </c>
    </row>
    <row r="33" spans="1:18" s="18" customFormat="1" ht="51" x14ac:dyDescent="0.3">
      <c r="A33" s="49">
        <v>30</v>
      </c>
      <c r="B33" s="50" t="s">
        <v>10</v>
      </c>
      <c r="C33" s="58" t="s">
        <v>32</v>
      </c>
      <c r="D33" s="58" t="s">
        <v>118</v>
      </c>
      <c r="E33" s="58" t="s">
        <v>36</v>
      </c>
      <c r="F33" s="58" t="s">
        <v>117</v>
      </c>
      <c r="G33" s="43" t="s">
        <v>165</v>
      </c>
      <c r="H33" s="43">
        <v>7040</v>
      </c>
      <c r="I33" s="43" t="s">
        <v>166</v>
      </c>
      <c r="J33" s="64">
        <v>55.71</v>
      </c>
      <c r="K33" s="62">
        <v>53.06</v>
      </c>
      <c r="L33" s="2"/>
      <c r="M33" s="2"/>
      <c r="N33" s="2"/>
      <c r="O33" s="63" t="s">
        <v>14</v>
      </c>
      <c r="P33" s="46" t="s">
        <v>331</v>
      </c>
      <c r="Q33" s="47">
        <v>50161500</v>
      </c>
      <c r="R33" s="48">
        <v>0.12</v>
      </c>
    </row>
    <row r="34" spans="1:18" s="18" customFormat="1" ht="38.25" x14ac:dyDescent="0.3">
      <c r="A34" s="49">
        <v>31</v>
      </c>
      <c r="B34" s="50" t="s">
        <v>10</v>
      </c>
      <c r="C34" s="58" t="s">
        <v>37</v>
      </c>
      <c r="D34" s="58" t="s">
        <v>38</v>
      </c>
      <c r="E34" s="58" t="s">
        <v>37</v>
      </c>
      <c r="F34" s="58" t="s">
        <v>119</v>
      </c>
      <c r="G34" s="43" t="s">
        <v>167</v>
      </c>
      <c r="H34" s="43">
        <v>6094</v>
      </c>
      <c r="I34" s="43" t="s">
        <v>168</v>
      </c>
      <c r="J34" s="64">
        <v>28.99</v>
      </c>
      <c r="K34" s="62">
        <v>82.82</v>
      </c>
      <c r="L34" s="2"/>
      <c r="M34" s="2"/>
      <c r="N34" s="2"/>
      <c r="O34" s="63" t="s">
        <v>14</v>
      </c>
      <c r="P34" s="46" t="s">
        <v>331</v>
      </c>
      <c r="Q34" s="47">
        <v>50161500</v>
      </c>
      <c r="R34" s="48">
        <v>0.12</v>
      </c>
    </row>
    <row r="35" spans="1:18" s="18" customFormat="1" ht="38.25" x14ac:dyDescent="0.3">
      <c r="A35" s="49">
        <v>32</v>
      </c>
      <c r="B35" s="50" t="s">
        <v>39</v>
      </c>
      <c r="C35" s="58" t="s">
        <v>40</v>
      </c>
      <c r="D35" s="58" t="s">
        <v>35</v>
      </c>
      <c r="E35" s="58" t="s">
        <v>40</v>
      </c>
      <c r="F35" s="58" t="s">
        <v>120</v>
      </c>
      <c r="G35" s="43" t="s">
        <v>169</v>
      </c>
      <c r="H35" s="43">
        <v>1583</v>
      </c>
      <c r="I35" s="43" t="s">
        <v>170</v>
      </c>
      <c r="J35" s="64">
        <v>134.41</v>
      </c>
      <c r="K35" s="62">
        <v>320.02</v>
      </c>
      <c r="L35" s="2"/>
      <c r="M35" s="2"/>
      <c r="N35" s="2"/>
      <c r="O35" s="63" t="s">
        <v>41</v>
      </c>
      <c r="P35" s="46" t="s">
        <v>331</v>
      </c>
      <c r="Q35" s="47">
        <v>50161500</v>
      </c>
      <c r="R35" s="48">
        <v>0.12</v>
      </c>
    </row>
    <row r="36" spans="1:18" s="18" customFormat="1" ht="25.5" x14ac:dyDescent="0.3">
      <c r="A36" s="49">
        <v>33</v>
      </c>
      <c r="B36" s="60" t="s">
        <v>42</v>
      </c>
      <c r="C36" s="60" t="s">
        <v>43</v>
      </c>
      <c r="D36" s="60" t="s">
        <v>43</v>
      </c>
      <c r="E36" s="58" t="s">
        <v>44</v>
      </c>
      <c r="F36" s="60"/>
      <c r="G36" s="43" t="s">
        <v>171</v>
      </c>
      <c r="H36" s="43">
        <v>7160</v>
      </c>
      <c r="I36" s="43" t="s">
        <v>172</v>
      </c>
      <c r="J36" s="64">
        <v>783.12</v>
      </c>
      <c r="K36" s="62">
        <v>489.45</v>
      </c>
      <c r="L36" s="2"/>
      <c r="M36" s="2"/>
      <c r="N36" s="2"/>
      <c r="O36" s="63" t="s">
        <v>45</v>
      </c>
      <c r="P36" s="46" t="s">
        <v>333</v>
      </c>
      <c r="Q36" s="47">
        <v>52151500</v>
      </c>
      <c r="R36" s="48">
        <v>0.25</v>
      </c>
    </row>
    <row r="37" spans="1:18" s="18" customFormat="1" ht="15.75" x14ac:dyDescent="0.3">
      <c r="A37" s="49">
        <v>34</v>
      </c>
      <c r="B37" s="60" t="s">
        <v>42</v>
      </c>
      <c r="C37" s="60" t="s">
        <v>43</v>
      </c>
      <c r="D37" s="60" t="s">
        <v>43</v>
      </c>
      <c r="E37" s="58" t="s">
        <v>46</v>
      </c>
      <c r="F37" s="60"/>
      <c r="G37" s="43" t="s">
        <v>173</v>
      </c>
      <c r="H37" s="43" t="s">
        <v>174</v>
      </c>
      <c r="I37" s="43" t="s">
        <v>175</v>
      </c>
      <c r="J37" s="64">
        <v>489.45</v>
      </c>
      <c r="K37" s="62">
        <v>489.45</v>
      </c>
      <c r="L37" s="2"/>
      <c r="M37" s="2"/>
      <c r="N37" s="2"/>
      <c r="O37" s="63" t="s">
        <v>45</v>
      </c>
      <c r="P37" s="46" t="s">
        <v>331</v>
      </c>
      <c r="Q37" s="47">
        <v>52151500</v>
      </c>
      <c r="R37" s="48">
        <v>0.25</v>
      </c>
    </row>
    <row r="38" spans="1:18" ht="25.5" x14ac:dyDescent="0.25">
      <c r="A38" s="49">
        <v>35</v>
      </c>
      <c r="B38" s="60" t="s">
        <v>42</v>
      </c>
      <c r="C38" s="60" t="s">
        <v>47</v>
      </c>
      <c r="D38" s="60" t="s">
        <v>47</v>
      </c>
      <c r="E38" s="58" t="s">
        <v>48</v>
      </c>
      <c r="F38" s="60"/>
      <c r="G38" s="43" t="s">
        <v>176</v>
      </c>
      <c r="H38" s="43">
        <v>6016</v>
      </c>
      <c r="I38" s="43" t="s">
        <v>177</v>
      </c>
      <c r="J38" s="62">
        <v>29.37</v>
      </c>
      <c r="K38" s="62">
        <v>29.37</v>
      </c>
      <c r="L38" s="2"/>
      <c r="M38" s="2"/>
      <c r="N38" s="2"/>
      <c r="O38" s="63" t="s">
        <v>45</v>
      </c>
      <c r="P38" s="46" t="s">
        <v>331</v>
      </c>
      <c r="Q38" s="47">
        <v>52151500</v>
      </c>
      <c r="R38" s="48">
        <v>0.25</v>
      </c>
    </row>
    <row r="41" spans="1:18" x14ac:dyDescent="0.25">
      <c r="C41" s="21"/>
    </row>
    <row r="42" spans="1:18" x14ac:dyDescent="0.25">
      <c r="C42" s="21"/>
    </row>
    <row r="43" spans="1:18" x14ac:dyDescent="0.25">
      <c r="C43" s="21"/>
    </row>
    <row r="101" spans="1:15" x14ac:dyDescent="0.25">
      <c r="A101"/>
      <c r="B101"/>
      <c r="C101"/>
      <c r="D101"/>
      <c r="E101"/>
      <c r="F101"/>
      <c r="I101" s="22"/>
      <c r="J101" s="23"/>
      <c r="K101" s="23"/>
      <c r="L101" s="23"/>
      <c r="M101" s="23"/>
      <c r="N101" s="23"/>
      <c r="O101" s="23"/>
    </row>
    <row r="102" spans="1:15" x14ac:dyDescent="0.25">
      <c r="A102"/>
      <c r="B102"/>
      <c r="C102"/>
      <c r="D102"/>
      <c r="E102"/>
      <c r="F102"/>
      <c r="I102" s="24"/>
      <c r="J102" s="25"/>
      <c r="K102" s="25"/>
      <c r="L102" s="25"/>
      <c r="M102" s="25"/>
      <c r="N102" s="25"/>
      <c r="O102" s="25"/>
    </row>
    <row r="103" spans="1:15" x14ac:dyDescent="0.25">
      <c r="A103"/>
      <c r="B103"/>
      <c r="C103"/>
      <c r="D103"/>
      <c r="E103"/>
      <c r="F103"/>
      <c r="J103" s="25"/>
      <c r="K103" s="25"/>
      <c r="L103" s="25"/>
      <c r="M103" s="25"/>
      <c r="N103" s="25"/>
      <c r="O103" s="25"/>
    </row>
    <row r="104" spans="1:15" x14ac:dyDescent="0.25">
      <c r="A104"/>
      <c r="B104"/>
      <c r="C104"/>
      <c r="D104"/>
      <c r="E104"/>
      <c r="F104"/>
      <c r="J104" s="25"/>
      <c r="K104" s="25"/>
      <c r="L104" s="25"/>
      <c r="M104" s="25"/>
      <c r="N104" s="25"/>
      <c r="O104" s="25"/>
    </row>
  </sheetData>
  <protectedRanges>
    <protectedRange sqref="L14:N30 M4:N13 G4:K30 H31:N31 G32:N38" name="Område1"/>
    <protectedRange sqref="G31" name="Område1_1"/>
    <protectedRange sqref="P32:P34 P36:P38 P4:P30" name="Område4_1"/>
    <protectedRange sqref="L4:L13" name="Område1_3"/>
  </protectedRanges>
  <mergeCells count="6">
    <mergeCell ref="E12:E13"/>
    <mergeCell ref="W3:AL4"/>
    <mergeCell ref="E4:E5"/>
    <mergeCell ref="E6:E7"/>
    <mergeCell ref="E8:E9"/>
    <mergeCell ref="E10:E11"/>
  </mergeCells>
  <pageMargins left="0.7" right="0.7" top="0.75" bottom="0.75" header="0.3" footer="0.3"/>
  <pageSetup paperSize="9" scale="23" orientation="portrait" r:id="rId1"/>
  <colBreaks count="1" manualBreakCount="1">
    <brk id="18" max="1048575" man="1"/>
  </colBreaks>
  <ignoredErrors>
    <ignoredError sqref="M4:N4 M12:N13 N5:N11" unlockedFormula="1"/>
    <ignoredError sqref="M5:M11" formula="1" unlockedFormula="1"/>
  </ignoredErrors>
</worksheet>
</file>

<file path=docMetadata/LabelInfo.xml><?xml version="1.0" encoding="utf-8"?>
<clbl:labelList xmlns:clbl="http://schemas.microsoft.com/office/2020/mipLabelMetadata">
  <clbl:label id="{af2a439a-ef51-4492-99d9-4753266102cf}" enabled="1" method="Privileged" siteId="{4e332879-256a-490e-87fa-ae47d38b6cbc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11</vt:i4>
      </vt:variant>
      <vt:variant>
        <vt:lpstr>Namngivna områden</vt:lpstr>
      </vt:variant>
      <vt:variant>
        <vt:i4>2</vt:i4>
      </vt:variant>
    </vt:vector>
  </HeadingPairs>
  <TitlesOfParts>
    <vt:vector size="13" baseType="lpstr">
      <vt:lpstr>Hyra och köp vattenautomater</vt:lpstr>
      <vt:lpstr>Underskåp vattenautomater</vt:lpstr>
      <vt:lpstr>Service vattenautomater</vt:lpstr>
      <vt:lpstr>Övrigt sortiment varor (vatten)</vt:lpstr>
      <vt:lpstr>Övriga automater (vatten)</vt:lpstr>
      <vt:lpstr>Hyra och köp kaffeautomater</vt:lpstr>
      <vt:lpstr>Underskåp kaffeautomater</vt:lpstr>
      <vt:lpstr>Service kaffeautomater</vt:lpstr>
      <vt:lpstr>Varor (kaffe)</vt:lpstr>
      <vt:lpstr>Övrigt sortiment varor (kaffe)</vt:lpstr>
      <vt:lpstr>Övriga automater (kaffe)</vt:lpstr>
      <vt:lpstr>'Hyra och köp kaffeautomater'!Utskriftsområde</vt:lpstr>
      <vt:lpstr>'Varor (kaffe)'!Utskriftsområde</vt:lpstr>
    </vt:vector>
  </TitlesOfParts>
  <Company>Kammarkollegiet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JeBergh</dc:creator>
  <cp:lastModifiedBy>Stefan Persson</cp:lastModifiedBy>
  <dcterms:created xsi:type="dcterms:W3CDTF">2018-10-24T06:51:28Z</dcterms:created>
  <dcterms:modified xsi:type="dcterms:W3CDTF">2024-11-08T07:18:49Z</dcterms:modified>
</cp:coreProperties>
</file>